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tthuhnrc/Desktop/"/>
    </mc:Choice>
  </mc:AlternateContent>
  <xr:revisionPtr revIDLastSave="0" documentId="13_ncr:1_{2214A091-B880-8149-9D3C-46A43697763E}" xr6:coauthVersionLast="47" xr6:coauthVersionMax="47" xr10:uidLastSave="{00000000-0000-0000-0000-000000000000}"/>
  <bookViews>
    <workbookView xWindow="340" yWindow="760" windowWidth="29060" windowHeight="1574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  <sheet name="Sheet1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L3" i="3"/>
  <c r="C21" i="3"/>
  <c r="L3" i="2"/>
  <c r="L3" i="1"/>
  <c r="B2" i="6"/>
  <c r="K20" i="3"/>
  <c r="B20" i="3"/>
  <c r="B2" i="3"/>
  <c r="K2" i="3" s="1"/>
  <c r="K20" i="2"/>
  <c r="K2" i="2"/>
  <c r="B2" i="2"/>
  <c r="B20" i="2" s="1"/>
  <c r="K20" i="1"/>
  <c r="B20" i="1"/>
  <c r="K2" i="1"/>
  <c r="C7" i="1"/>
  <c r="B7" i="1" s="1"/>
  <c r="H7" i="1"/>
  <c r="H14" i="1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l="1"/>
  <c r="A2" i="1" s="1"/>
  <c r="H14" i="6"/>
  <c r="H32" i="3"/>
  <c r="H14" i="2"/>
  <c r="H32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<sst xmlns="http://schemas.openxmlformats.org/spreadsheetml/2006/main" count="189" uniqueCount="26">
  <si>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</si>
  <si>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</si>
  <si>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</si>
  <si>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</si>
  <si>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</si>
  <si>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</si>
  <si>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</si>
  <si>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</si>
  <si>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</si>
  <si>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</si>
  <si>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</si>
  <si>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</si>
  <si>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</si>
  <si>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UFS</t>
  </si>
  <si>
    <t>AgrriMocks and iKudiu</t>
  </si>
  <si>
    <t xml:space="preserve">AgrriMocks </t>
  </si>
  <si>
    <t>07/05/2025</t>
  </si>
  <si>
    <t>Meeting in Triesdorf</t>
  </si>
  <si>
    <t>AgriMocks Meeting</t>
  </si>
  <si>
    <t>Travel to Addis Ababa</t>
  </si>
  <si>
    <t>KOM</t>
  </si>
  <si>
    <t>KOM + Lauch article</t>
  </si>
  <si>
    <t>Dissemination Plan + KOM</t>
  </si>
  <si>
    <t>Travel to Bloemfontein</t>
  </si>
  <si>
    <t xml:space="preserve">Signing of the GA </t>
  </si>
  <si>
    <t>Lynette Jacobs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</si>
</sst>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0</xdr:rowOff>
    </xdr:from>
    <xdr:to>
      <xdr:col>1</xdr:col>
      <xdr:colOff>389343</xdr:colOff>
      <xdr:row>19</xdr:row>
      <xdr:rowOff>28575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1</xdr:rowOff>
    </xdr:from>
    <xdr:to>
      <xdr:col>1</xdr:col>
      <xdr:colOff>509797</xdr:colOff>
      <xdr:row>1</xdr:row>
      <xdr:rowOff>31525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1"/>
          <a:ext cx="467142" cy="545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0</xdr:rowOff>
    </xdr:from>
    <xdr:to>
      <xdr:col>1</xdr:col>
      <xdr:colOff>389342</xdr:colOff>
      <xdr:row>1</xdr:row>
      <xdr:rowOff>19050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76200</xdr:rowOff>
    </xdr:from>
    <xdr:to>
      <xdr:col>1</xdr:col>
      <xdr:colOff>466825</xdr:colOff>
      <xdr:row>19</xdr:row>
      <xdr:rowOff>28575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62450"/>
          <a:ext cx="383106" cy="447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57150</xdr:rowOff>
    </xdr:from>
    <xdr:to>
      <xdr:col>1</xdr:col>
      <xdr:colOff>409345</xdr:colOff>
      <xdr:row>0</xdr:row>
      <xdr:rowOff>390525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0</xdr:rowOff>
    </xdr:from>
    <xdr:to>
      <xdr:col>1</xdr:col>
      <xdr:colOff>389609</xdr:colOff>
      <xdr:row>19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10100"/>
          <a:ext cx="293443" cy="342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101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57151</xdr:rowOff>
    </xdr:from>
    <xdr:to>
      <xdr:col>1</xdr:col>
      <xdr:colOff>355631</xdr:colOff>
      <xdr:row>1</xdr:row>
      <xdr:rowOff>28576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57151"/>
          <a:ext cx="24453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C5" workbookViewId="0">
      <selection activeCell="D18" sqref="D18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40.5" customHeight="1" thickBot="1" x14ac:dyDescent="0.35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1" thickBot="1" x14ac:dyDescent="0.25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5.75" customHeight="1" thickBot="1" x14ac:dyDescent="0.25">
      <c r="A3" s="1"/>
      <c r="B3" s="3" t="s">
        <v>1</v>
      </c>
      <c r="C3" s="22" t="s">
        <v>25</v>
      </c>
      <c r="D3" s="23"/>
      <c r="E3" s="1"/>
      <c r="F3" s="4"/>
      <c r="G3" s="20"/>
      <c r="H3" s="20"/>
      <c r="J3" s="1"/>
      <c r="K3" s="3" t="s">
        <v>1</v>
      </c>
      <c r="L3" s="19" t="str">
        <f>C3</f>
        <v>Lynette Jacobs</v>
      </c>
      <c r="M3" s="19"/>
      <c r="N3" s="1"/>
      <c r="O3" s="4"/>
      <c r="P3" s="20"/>
      <c r="Q3" s="20"/>
    </row>
    <row r="4" spans="1:17" ht="16" thickBot="1" x14ac:dyDescent="0.25">
      <c r="A4" s="1"/>
      <c r="B4" s="5" t="s">
        <v>2</v>
      </c>
      <c r="C4" s="24">
        <v>45695</v>
      </c>
      <c r="D4" s="24"/>
      <c r="E4" s="1"/>
      <c r="F4" s="1"/>
      <c r="G4" s="1"/>
      <c r="H4" s="1"/>
      <c r="J4" s="1"/>
      <c r="K4" s="5" t="s">
        <v>2</v>
      </c>
      <c r="L4" s="21">
        <v>45709</v>
      </c>
      <c r="M4" s="21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5"/>
      <c r="E15" s="26"/>
      <c r="F15" s="26"/>
      <c r="G15" s="27"/>
      <c r="H15" s="6"/>
      <c r="J15" s="1"/>
      <c r="K15" s="1"/>
      <c r="L15" s="1"/>
      <c r="M15" s="15"/>
      <c r="N15" s="15"/>
      <c r="O15" s="15"/>
      <c r="P15" s="15"/>
      <c r="Q15" s="6"/>
    </row>
    <row r="16" spans="1:17" x14ac:dyDescent="0.2">
      <c r="A16" s="1"/>
      <c r="B16" s="1"/>
      <c r="C16" s="1"/>
      <c r="D16" s="28" t="s">
        <v>10</v>
      </c>
      <c r="E16" s="28"/>
      <c r="F16" s="28"/>
      <c r="G16" s="28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6.5" customHeight="1" thickTop="1" thickBot="1" x14ac:dyDescent="0.25">
      <c r="A21" s="1"/>
      <c r="B21" s="3" t="s">
        <v>1</v>
      </c>
      <c r="C21" s="22" t="s">
        <v>25</v>
      </c>
      <c r="D21" s="23"/>
      <c r="E21" s="1"/>
      <c r="F21" s="4"/>
      <c r="G21" s="20"/>
      <c r="H21" s="20"/>
      <c r="J21" s="1"/>
      <c r="K21" s="3" t="s">
        <v>1</v>
      </c>
      <c r="L21" s="19" t="s">
        <v>25</v>
      </c>
      <c r="M21" s="19"/>
      <c r="N21" s="1"/>
      <c r="O21" s="4"/>
      <c r="P21" s="20"/>
      <c r="Q21" s="20"/>
    </row>
    <row r="22" spans="1:17" ht="16" thickBot="1" x14ac:dyDescent="0.25">
      <c r="A22" s="1"/>
      <c r="B22" s="5" t="s">
        <v>2</v>
      </c>
      <c r="C22" s="24">
        <v>45702</v>
      </c>
      <c r="D22" s="24"/>
      <c r="E22" s="1"/>
      <c r="F22" s="1"/>
      <c r="G22" s="1"/>
      <c r="H22" s="1"/>
      <c r="J22" s="1"/>
      <c r="K22" s="5" t="s">
        <v>2</v>
      </c>
      <c r="L22" s="21">
        <v>45716</v>
      </c>
      <c r="M22" s="21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>
        <v>2</v>
      </c>
      <c r="G27" s="10" t="s">
        <v>24</v>
      </c>
      <c r="H27" s="9">
        <f>IFERROR(SUM(D27:G27), "")</f>
        <v>2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2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x14ac:dyDescent="0.2">
      <c r="A34" s="1"/>
      <c r="B34" s="1"/>
      <c r="C34" s="1"/>
      <c r="D34" s="16" t="s">
        <v>10</v>
      </c>
      <c r="E34" s="17"/>
      <c r="F34" s="17"/>
      <c r="G34" s="17"/>
      <c r="H34" s="13" t="s">
        <v>16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A13" workbookViewId="0">
      <selection activeCell="C3" sqref="C3:D3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25" thickBot="1" x14ac:dyDescent="0.35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1" thickBot="1" x14ac:dyDescent="0.25">
      <c r="A2" s="14">
        <f>' Feb 25'!A2+'March 25'!H14+'March 25'!H32+'March 25'!Q14+'March 25'!Q32</f>
        <v>5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.5" customHeight="1" thickBot="1" x14ac:dyDescent="0.25">
      <c r="A3" s="1"/>
      <c r="B3" s="3" t="s">
        <v>1</v>
      </c>
      <c r="C3" s="19" t="s">
        <v>25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Lynette Jacobs</v>
      </c>
      <c r="M3" s="19"/>
      <c r="N3" s="1"/>
      <c r="O3" s="4"/>
      <c r="P3" s="20"/>
      <c r="Q3" s="20"/>
    </row>
    <row r="4" spans="1:17" ht="16" thickBot="1" x14ac:dyDescent="0.25">
      <c r="A4" s="1"/>
      <c r="B4" s="5" t="s">
        <v>2</v>
      </c>
      <c r="C4" s="21">
        <v>45723</v>
      </c>
      <c r="D4" s="21"/>
      <c r="E4" s="1"/>
      <c r="F4" s="1"/>
      <c r="G4" s="1"/>
      <c r="H4" s="1"/>
      <c r="J4" s="1"/>
      <c r="K4" s="5" t="s">
        <v>2</v>
      </c>
      <c r="L4" s="21">
        <f>C22+7</f>
        <v>45737</v>
      </c>
      <c r="M4" s="21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>
        <v>1</v>
      </c>
      <c r="F12" s="9"/>
      <c r="G12" s="10" t="s">
        <v>17</v>
      </c>
      <c r="H12" s="9">
        <f t="shared" ref="H12:H13" si="1">IFERROR(SUM(D12:G12), "")</f>
        <v>1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 x14ac:dyDescent="0.2">
      <c r="A16" s="1"/>
      <c r="B16" s="1"/>
      <c r="C16" s="1"/>
      <c r="D16" s="16" t="s">
        <v>10</v>
      </c>
      <c r="E16" s="17"/>
      <c r="F16" s="17"/>
      <c r="G16" s="17"/>
      <c r="H16" s="13" t="s">
        <v>16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19" t="s">
        <v>25</v>
      </c>
      <c r="D21" s="19"/>
      <c r="E21" s="1"/>
      <c r="F21" s="4"/>
      <c r="G21" s="20"/>
      <c r="H21" s="20"/>
      <c r="J21" s="1"/>
      <c r="K21" s="3" t="s">
        <v>1</v>
      </c>
      <c r="L21" s="19" t="s">
        <v>25</v>
      </c>
      <c r="M21" s="19"/>
      <c r="N21" s="1"/>
      <c r="O21" s="4"/>
      <c r="P21" s="20"/>
      <c r="Q21" s="20"/>
    </row>
    <row r="22" spans="1:17" ht="16" thickBot="1" x14ac:dyDescent="0.25">
      <c r="A22" s="1"/>
      <c r="B22" s="5" t="s">
        <v>2</v>
      </c>
      <c r="C22" s="21">
        <f>C4+7</f>
        <v>45730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45744</v>
      </c>
      <c r="M22" s="21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>
        <v>1</v>
      </c>
      <c r="F28" s="9"/>
      <c r="G28" s="10" t="s">
        <v>14</v>
      </c>
      <c r="H28" s="9">
        <f>IFERROR(SUM(D28:G28), "")</f>
        <v>1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>
        <v>1</v>
      </c>
      <c r="F29" s="9"/>
      <c r="G29" s="10" t="s">
        <v>15</v>
      </c>
      <c r="H29" s="9">
        <f>IFERROR(SUM(D29:G29), "")</f>
        <v>1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2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x14ac:dyDescent="0.2">
      <c r="A34" s="1"/>
      <c r="B34" s="1"/>
      <c r="C34" s="1"/>
      <c r="D34" s="16" t="s">
        <v>10</v>
      </c>
      <c r="E34" s="17"/>
      <c r="F34" s="17"/>
      <c r="G34" s="17"/>
      <c r="H34" s="13" t="s">
        <v>16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workbookViewId="0">
      <selection activeCell="C21" sqref="C21:D21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36" customHeight="1" thickBot="1" x14ac:dyDescent="0.35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21" thickBot="1" x14ac:dyDescent="0.25">
      <c r="A2" s="14">
        <f>'March 25'!A2+'March 25'!H14+'March 25'!H32+'March 25'!Q14+'March 25'!Q32</f>
        <v>8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" thickBot="1" x14ac:dyDescent="0.25">
      <c r="A3" s="1"/>
      <c r="B3" s="3" t="s">
        <v>1</v>
      </c>
      <c r="C3" s="19" t="s">
        <v>25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Lynette Jacobs</v>
      </c>
      <c r="M3" s="19"/>
      <c r="N3" s="1"/>
      <c r="O3" s="4"/>
      <c r="P3" s="20"/>
      <c r="Q3" s="20"/>
    </row>
    <row r="4" spans="1:17" ht="16" thickBot="1" x14ac:dyDescent="0.25">
      <c r="A4" s="1"/>
      <c r="B4" s="5" t="s">
        <v>2</v>
      </c>
      <c r="C4" s="21">
        <v>45751</v>
      </c>
      <c r="D4" s="21"/>
      <c r="E4" s="1"/>
      <c r="F4" s="1"/>
      <c r="G4" s="1"/>
      <c r="H4" s="1"/>
      <c r="J4" s="1"/>
      <c r="K4" s="5" t="s">
        <v>2</v>
      </c>
      <c r="L4" s="21">
        <f>C22+7</f>
        <v>45765</v>
      </c>
      <c r="M4" s="21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 x14ac:dyDescent="0.2">
      <c r="A16" s="1"/>
      <c r="B16" s="1"/>
      <c r="C16" s="1"/>
      <c r="D16" s="16" t="s">
        <v>10</v>
      </c>
      <c r="E16" s="17"/>
      <c r="F16" s="17"/>
      <c r="G16" s="17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19" t="str">
        <f>C3</f>
        <v>Lynette Jacobs</v>
      </c>
      <c r="D21" s="19"/>
      <c r="E21" s="1"/>
      <c r="F21" s="4"/>
      <c r="G21" s="20"/>
      <c r="H21" s="20"/>
      <c r="J21" s="1"/>
      <c r="K21" s="3" t="s">
        <v>1</v>
      </c>
      <c r="L21" s="19" t="str">
        <f>C3</f>
        <v>Lynette Jacobs</v>
      </c>
      <c r="M21" s="19"/>
      <c r="N21" s="1"/>
      <c r="O21" s="4"/>
      <c r="P21" s="20"/>
      <c r="Q21" s="20"/>
    </row>
    <row r="22" spans="1:17" ht="16" thickBot="1" x14ac:dyDescent="0.25">
      <c r="A22" s="1"/>
      <c r="B22" s="5" t="s">
        <v>2</v>
      </c>
      <c r="C22" s="21">
        <f>C4+7</f>
        <v>45758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45772</v>
      </c>
      <c r="M22" s="21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>
        <v>1</v>
      </c>
      <c r="F27" s="9"/>
      <c r="G27" s="10" t="s">
        <v>18</v>
      </c>
      <c r="H27" s="9">
        <f>IFERROR(SUM(D27:G27), "")</f>
        <v>1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x14ac:dyDescent="0.2">
      <c r="A34" s="1"/>
      <c r="B34" s="1"/>
      <c r="C34" s="1"/>
      <c r="D34" s="16" t="s">
        <v>10</v>
      </c>
      <c r="E34" s="17"/>
      <c r="F34" s="17"/>
      <c r="G34" s="17"/>
      <c r="H34" s="13" t="s">
        <v>16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C3" sqref="C3:D3"/>
    </sheetView>
  </sheetViews>
  <sheetFormatPr baseColWidth="10" defaultRowHeight="15" x14ac:dyDescent="0.2"/>
  <cols>
    <col min="2" max="8" width="15.6640625" customWidth="1"/>
  </cols>
  <sheetData>
    <row r="1" spans="1:8" ht="25" thickBot="1" x14ac:dyDescent="0.35">
      <c r="A1" s="1"/>
      <c r="B1" s="18" t="s">
        <v>0</v>
      </c>
      <c r="C1" s="18"/>
      <c r="D1" s="18"/>
      <c r="E1" s="18"/>
      <c r="F1" s="18"/>
      <c r="G1" s="18"/>
      <c r="H1" s="18"/>
    </row>
    <row r="2" spans="1:8" ht="21" thickBot="1" x14ac:dyDescent="0.25">
      <c r="A2" s="14">
        <f>'April 25'!A2+'May 25'!H14</f>
        <v>54</v>
      </c>
      <c r="B2" s="2" t="str">
        <f>' Feb 25'!B2</f>
        <v>UFS</v>
      </c>
      <c r="C2" s="1"/>
      <c r="D2" s="1"/>
      <c r="E2" s="1"/>
      <c r="F2" s="1"/>
      <c r="G2" s="1"/>
      <c r="H2" s="1"/>
    </row>
    <row r="3" spans="1:8" ht="16" thickBot="1" x14ac:dyDescent="0.25">
      <c r="A3" s="1"/>
      <c r="B3" s="3" t="s">
        <v>1</v>
      </c>
      <c r="C3" s="19" t="s">
        <v>25</v>
      </c>
      <c r="D3" s="19"/>
      <c r="E3" s="1"/>
      <c r="F3" s="4"/>
      <c r="G3" s="20"/>
      <c r="H3" s="20"/>
    </row>
    <row r="4" spans="1:8" ht="16" thickBot="1" x14ac:dyDescent="0.25">
      <c r="A4" s="1"/>
      <c r="B4" s="5" t="s">
        <v>2</v>
      </c>
      <c r="C4" s="21">
        <v>45779</v>
      </c>
      <c r="D4" s="2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" customHeight="1" x14ac:dyDescent="0.2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" customHeight="1" x14ac:dyDescent="0.2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9">
        <v>9</v>
      </c>
      <c r="E8" s="9"/>
      <c r="F8" s="9"/>
      <c r="G8" s="10" t="s">
        <v>19</v>
      </c>
      <c r="H8" s="9">
        <f>IFERROR(SUM(D8:G8), "")</f>
        <v>9</v>
      </c>
    </row>
    <row r="9" spans="1:8" ht="20" customHeight="1" x14ac:dyDescent="0.2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/>
      <c r="E9" s="9">
        <v>4</v>
      </c>
      <c r="F9" s="9"/>
      <c r="G9" s="10" t="s">
        <v>20</v>
      </c>
      <c r="H9" s="9">
        <f>IFERROR(SUM(D9:G9), "")</f>
        <v>4</v>
      </c>
    </row>
    <row r="10" spans="1:8" ht="20" customHeight="1" x14ac:dyDescent="0.2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/>
      <c r="E10" s="9">
        <v>7</v>
      </c>
      <c r="F10" s="9">
        <v>1</v>
      </c>
      <c r="G10" s="10" t="s">
        <v>21</v>
      </c>
      <c r="H10" s="9">
        <f>IFERROR(SUM(D10:G10), "")</f>
        <v>8</v>
      </c>
    </row>
    <row r="11" spans="1:8" ht="17.25" customHeight="1" x14ac:dyDescent="0.2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/>
      <c r="E11" s="9">
        <v>7</v>
      </c>
      <c r="F11" s="9">
        <v>1</v>
      </c>
      <c r="G11" s="10" t="s">
        <v>22</v>
      </c>
      <c r="H11" s="9">
        <f>IFERROR(SUM(D11:G11), "")</f>
        <v>8</v>
      </c>
    </row>
    <row r="12" spans="1:8" ht="20" customHeight="1" x14ac:dyDescent="0.2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/>
      <c r="E12" s="9">
        <v>8</v>
      </c>
      <c r="F12" s="9"/>
      <c r="G12" s="10" t="s">
        <v>20</v>
      </c>
      <c r="H12" s="9">
        <f t="shared" ref="H12:H13" si="0">IFERROR(SUM(D12:G12), "")</f>
        <v>8</v>
      </c>
    </row>
    <row r="13" spans="1:8" ht="20" customHeight="1" x14ac:dyDescent="0.2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>
        <v>9</v>
      </c>
      <c r="E13" s="9"/>
      <c r="F13" s="9"/>
      <c r="G13" s="10" t="s">
        <v>23</v>
      </c>
      <c r="H13" s="9">
        <f t="shared" si="0"/>
        <v>9</v>
      </c>
    </row>
    <row r="14" spans="1:8" ht="19" thickBot="1" x14ac:dyDescent="0.25">
      <c r="A14" s="1"/>
      <c r="B14" s="1"/>
      <c r="C14" s="11" t="s">
        <v>9</v>
      </c>
      <c r="D14" s="12">
        <f>IFERROR(SUM(D7:D13), "")</f>
        <v>18</v>
      </c>
      <c r="E14" s="12">
        <f>IFERROR(SUM(E7:E13), "")</f>
        <v>26</v>
      </c>
      <c r="F14" s="12">
        <f>IFERROR(SUM(F7:F13), "")</f>
        <v>2</v>
      </c>
      <c r="G14" s="12">
        <f>IFERROR(SUM(G7:G13), "")</f>
        <v>0</v>
      </c>
      <c r="H14" s="12">
        <f>IFERROR(SUM(H7:H13), "")</f>
        <v>46</v>
      </c>
    </row>
    <row r="15" spans="1:8" ht="16" thickTop="1" x14ac:dyDescent="0.2">
      <c r="A15" s="1"/>
      <c r="B15" s="1"/>
      <c r="C15" s="1"/>
      <c r="D15" s="15"/>
      <c r="E15" s="15"/>
      <c r="F15" s="15"/>
      <c r="G15" s="15"/>
      <c r="H15" s="6"/>
    </row>
    <row r="16" spans="1:8" x14ac:dyDescent="0.2">
      <c r="A16" s="1"/>
      <c r="B16" s="1"/>
      <c r="C16" s="1"/>
      <c r="D16" s="16" t="s">
        <v>10</v>
      </c>
      <c r="E16" s="17"/>
      <c r="F16" s="17"/>
      <c r="G16" s="17"/>
      <c r="H16" s="13" t="s">
        <v>16</v>
      </c>
    </row>
    <row r="17" spans="1:8" x14ac:dyDescent="0.2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5C66-254F-A741-B4D5-B553FC80CEDA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Feb 25</vt:lpstr>
      <vt:lpstr>March 25</vt:lpstr>
      <vt:lpstr>April 25</vt:lpstr>
      <vt:lpstr>May 25</vt:lpstr>
      <vt:lpstr>Sheet1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Corli Witthuhn</cp:lastModifiedBy>
  <dcterms:created xsi:type="dcterms:W3CDTF">2025-05-07T08:26:55Z</dcterms:created>
  <dcterms:modified xsi:type="dcterms:W3CDTF">2025-05-09T05:45:00Z</dcterms:modified>
</cp:coreProperties>
</file>