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Week 3 of April 202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<sst xmlns="http://schemas.openxmlformats.org/spreadsheetml/2006/main" count="16" uniqueCount="16">
  <si>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</si>
  <si>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</si>
  <si>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</si>
  <si>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</si>
  <si>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</si>
  <si>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</si>
  <si>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</si>
  <si>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</si>
  <si>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</si>
  <si>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</si>
  <si>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</si>
  <si>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</si>
  <si>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</si>
  <si>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>Date 25-04-2025</t>
  </si>
  <si>
    <t xml:space="preserve">Unpacking the budget line with WP to HU Finance Team </t>
  </si>
  <si>
    <t>Tirusew Teshale Taye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</si>
</sst>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1" applyNumberFormat="1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49" fontId="0" fillId="0" borderId="0" xfId="1" applyNumberFormat="1" applyFont="1" applyFill="1" applyBorder="1" applyAlignment="1">
      <alignment vertical="center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5">
    <dxf>
      <numFmt numFmtId="30" formatCode="@"/>
      <alignment horizontal="left" vertical="center" textRotation="0" wrapText="0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=""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676276</xdr:colOff>
      <xdr:row>14</xdr:row>
      <xdr:rowOff>85725</xdr:rowOff>
    </xdr:from>
    <xdr:to>
      <xdr:col>4</xdr:col>
      <xdr:colOff>219076</xdr:colOff>
      <xdr:row>17</xdr:row>
      <xdr:rowOff>161925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6" y="4057650"/>
          <a:ext cx="5524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topLeftCell="A4" workbookViewId="0">
      <selection activeCell="G10" sqref="G10"/>
    </sheetView>
  </sheetViews>
  <sheetFormatPr defaultColWidth="15.75" defaultRowHeight="14.25"/>
  <cols>
    <col min="4" max="4" width="13.25" customWidth="1"/>
    <col min="5" max="5" width="13" customWidth="1"/>
    <col min="6" max="6" width="11.875" customWidth="1"/>
    <col min="7" max="7" width="49" customWidth="1"/>
  </cols>
  <sheetData>
    <row r="1" spans="1:8" ht="43.9" customHeight="1">
      <c r="A1" s="1"/>
      <c r="B1" s="17" t="s">
        <v>0</v>
      </c>
      <c r="C1" s="17"/>
      <c r="D1" s="17"/>
      <c r="E1" s="17"/>
      <c r="F1" s="17"/>
      <c r="G1" s="17"/>
      <c r="H1" s="17"/>
    </row>
    <row r="2" spans="1:8" ht="19.899999999999999" customHeight="1" thickBot="1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8" t="s">
        <v>15</v>
      </c>
      <c r="D3" s="18"/>
      <c r="E3" s="1"/>
      <c r="F3" s="4"/>
      <c r="G3" s="19"/>
      <c r="H3" s="19"/>
    </row>
    <row r="4" spans="1:8" ht="19.899999999999999" customHeight="1" thickBot="1">
      <c r="A4" s="1"/>
      <c r="B4" s="5" t="s">
        <v>2</v>
      </c>
      <c r="C4" s="20">
        <v>45772</v>
      </c>
      <c r="D4" s="20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7" t="s">
        <v>3</v>
      </c>
      <c r="C6" s="7" t="s">
        <v>4</v>
      </c>
      <c r="D6" s="1" t="s">
        <v>5</v>
      </c>
      <c r="E6" s="14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>IFERROR(TEXT(TimeSheet2[[#This Row],[Date]],"aaaa"), "")</f>
        <v>Saturday</v>
      </c>
      <c r="C7" s="8">
        <f>IFERROR(IF($C$4=0,"",$C$4-6), "")</f>
        <v>45766</v>
      </c>
      <c r="D7" s="9">
        <v>0</v>
      </c>
      <c r="E7" s="9">
        <v>0</v>
      </c>
      <c r="F7" s="9">
        <v>0</v>
      </c>
      <c r="G7" s="13"/>
      <c r="H7" s="9">
        <f>IFERROR(SUM(D7:G7), "")</f>
        <v>0</v>
      </c>
    </row>
    <row r="8" spans="1:8" ht="19.899999999999999" customHeight="1">
      <c r="A8" s="1"/>
      <c r="B8" s="1" t="str">
        <f>IFERROR(TEXT(TimeSheet2[[#This Row],[Date]],"aaaa"), "")</f>
        <v>Sunday</v>
      </c>
      <c r="C8" s="8">
        <f>IFERROR(IF($C$4=0,"",$C$4-5), "")</f>
        <v>45767</v>
      </c>
      <c r="D8" s="9">
        <v>0</v>
      </c>
      <c r="E8" s="9">
        <v>0</v>
      </c>
      <c r="F8" s="9">
        <v>0</v>
      </c>
      <c r="G8" s="13"/>
      <c r="H8" s="9">
        <f>IFERROR(SUM(D8:G8), "")</f>
        <v>0</v>
      </c>
    </row>
    <row r="9" spans="1:8" ht="19.899999999999999" customHeight="1">
      <c r="A9" s="1"/>
      <c r="B9" s="1" t="str">
        <f>IFERROR(TEXT(TimeSheet2[[#This Row],[Date]],"aaaa"), "")</f>
        <v>Monday</v>
      </c>
      <c r="C9" s="8">
        <f>IFERROR(IF($C$4=0,"",$C$4-4), "")</f>
        <v>45768</v>
      </c>
      <c r="D9" s="9">
        <v>0</v>
      </c>
      <c r="E9" s="9">
        <v>0</v>
      </c>
      <c r="F9" s="9">
        <v>0</v>
      </c>
      <c r="G9" s="13"/>
      <c r="H9" s="9">
        <f>IFERROR(SUM(D9:G9), "")</f>
        <v>0</v>
      </c>
    </row>
    <row r="10" spans="1:8" ht="19.899999999999999" customHeight="1">
      <c r="A10" s="1"/>
      <c r="B10" s="1" t="str">
        <f>IFERROR(TEXT(TimeSheet2[[#This Row],[Date]],"aaaa"), "")</f>
        <v>Tuesday</v>
      </c>
      <c r="C10" s="8">
        <f>IFERROR(IF($C$4=0,"",$C$4-3), "")</f>
        <v>45769</v>
      </c>
      <c r="D10" s="9">
        <v>2</v>
      </c>
      <c r="E10" s="9">
        <v>0</v>
      </c>
      <c r="F10" s="9">
        <v>2</v>
      </c>
      <c r="G10" s="22" t="s">
        <v>14</v>
      </c>
      <c r="H10" s="9">
        <f>IFERROR(SUM(D10:G10), "")</f>
        <v>4</v>
      </c>
    </row>
    <row r="11" spans="1:8" ht="19.899999999999999" customHeight="1">
      <c r="A11" s="1"/>
      <c r="B11" s="1" t="str">
        <f>IFERROR(TEXT(TimeSheet2[[#This Row],[Date]],"aaaa"), "")</f>
        <v>Wednesday</v>
      </c>
      <c r="C11" s="8">
        <f>IFERROR(IF($C$4=0,"",$C$4-2), "")</f>
        <v>45770</v>
      </c>
      <c r="D11" s="9">
        <v>0</v>
      </c>
      <c r="E11" s="9">
        <v>0</v>
      </c>
      <c r="F11" s="9">
        <v>0</v>
      </c>
      <c r="G11" s="13"/>
      <c r="H11" s="9">
        <f>IFERROR(SUM(D11:G11), "")</f>
        <v>0</v>
      </c>
    </row>
    <row r="12" spans="1:8" ht="19.899999999999999" customHeight="1">
      <c r="A12" s="1"/>
      <c r="B12" s="1" t="str">
        <f>IFERROR(TEXT(TimeSheet2[[#This Row],[Date]],"aaaa"), "")</f>
        <v>Thursday</v>
      </c>
      <c r="C12" s="8">
        <f>IFERROR(IF($C$4=0,"",$C$4-1), "")</f>
        <v>45771</v>
      </c>
      <c r="D12" s="9">
        <v>0</v>
      </c>
      <c r="E12" s="9">
        <v>0</v>
      </c>
      <c r="F12" s="9">
        <v>0</v>
      </c>
      <c r="G12" s="13"/>
      <c r="H12" s="9">
        <f t="shared" ref="H12:H13" si="0">IFERROR(SUM(D12:G12), "")</f>
        <v>0</v>
      </c>
    </row>
    <row r="13" spans="1:8" ht="19.899999999999999" customHeight="1">
      <c r="A13" s="1"/>
      <c r="B13" s="1" t="str">
        <f>IFERROR(TEXT(TimeSheet2[[#This Row],[Date]],"aaaa"), "")</f>
        <v>Friday</v>
      </c>
      <c r="C13" s="8">
        <f>IFERROR(IF($C$4=0,"",$C$4), "")</f>
        <v>45772</v>
      </c>
      <c r="D13" s="9">
        <v>0</v>
      </c>
      <c r="E13" s="9">
        <v>0</v>
      </c>
      <c r="F13" s="9">
        <v>0</v>
      </c>
      <c r="G13" s="13"/>
      <c r="H13" s="9">
        <f t="shared" si="0"/>
        <v>0</v>
      </c>
    </row>
    <row r="14" spans="1:8" ht="19.899999999999999" customHeight="1" thickBot="1">
      <c r="A14" s="1"/>
      <c r="B14" s="1"/>
      <c r="C14" s="10" t="s">
        <v>10</v>
      </c>
      <c r="D14" s="11">
        <f>IFERROR(SUM(D7:D13), "")</f>
        <v>2</v>
      </c>
      <c r="E14" s="11">
        <f>IFERROR(SUM(E7:E13), "")</f>
        <v>0</v>
      </c>
      <c r="F14" s="11">
        <f>IFERROR(SUM(F7:F13), "")</f>
        <v>2</v>
      </c>
      <c r="G14" s="11">
        <f>IFERROR(SUM(G7:G13), "")</f>
        <v>0</v>
      </c>
      <c r="H14" s="11">
        <f>IFERROR(SUM(H7:H13), "")</f>
        <v>4</v>
      </c>
    </row>
    <row r="15" spans="1:8" ht="19.899999999999999" customHeight="1" thickTop="1">
      <c r="A15" s="1"/>
      <c r="B15" s="1"/>
      <c r="C15" s="1"/>
      <c r="D15" s="21"/>
      <c r="E15" s="21"/>
      <c r="F15" s="21"/>
      <c r="G15" s="21"/>
      <c r="H15" s="6"/>
    </row>
    <row r="16" spans="1:8" ht="19.899999999999999" customHeight="1">
      <c r="A16" s="1"/>
      <c r="B16" s="1"/>
      <c r="C16" s="1"/>
      <c r="D16" s="15" t="s">
        <v>12</v>
      </c>
      <c r="E16" s="16"/>
      <c r="F16" s="16"/>
      <c r="G16" s="16"/>
      <c r="H16" s="12" t="s">
        <v>13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Regular Hours in this column under this heading" sqref="D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3 of April 2025 </vt:lpstr>
    </vt:vector>
  </TitlesOfParts>
  <Company>HSWT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TIRUSEW</cp:lastModifiedBy>
  <dcterms:created xsi:type="dcterms:W3CDTF">2025-05-08T07:08:24Z</dcterms:created>
  <dcterms:modified xsi:type="dcterms:W3CDTF">2025-05-09T18:08:16Z</dcterms:modified>
</cp:coreProperties>
</file>