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Weekk 1 of Maye 2025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G14" i="1"/>
  <c r="F14" i="1"/>
  <c r="D14" i="1"/>
  <c r="H13" i="1"/>
  <c r="H12" i="1"/>
  <c r="H11" i="1"/>
  <c r="H10" i="1"/>
  <c r="H9" i="1"/>
  <c r="H8" i="1"/>
  <c r="H7" i="1"/>
  <c r="C4" i="1"/>
  <c r="C13" i="1" s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>
  <authors>
    <author>N.N.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<sst xmlns="http://schemas.openxmlformats.org/spreadsheetml/2006/main" count="17" uniqueCount="17">
  <si>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</si>
  <si>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</si>
  <si>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</si>
  <si>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</si>
  <si>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</si>
  <si>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</si>
  <si>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</si>
  <si>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</si>
  <si>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</si>
  <si>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</si>
  <si>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</si>
  <si>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Hawassa University</t>
  </si>
  <si>
    <t xml:space="preserve">Signature </t>
  </si>
  <si>
    <t>Date 09-05-2025</t>
  </si>
  <si>
    <t>Equipment Purchase (Review current needs, Approve budget and Assign purchase tasks)</t>
  </si>
  <si>
    <t>Team Breifing on KOM</t>
  </si>
  <si>
    <t>Tirusew Teshale Taye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</si>
</sst>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&lt;=9999999]###\-####;\(###\)\ ###\-####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49" fontId="0" fillId="0" borderId="0" xfId="1" applyNumberFormat="1" applyFont="1" applyFill="1" applyBorder="1" applyAlignment="1">
      <alignment horizontal="left" vertical="center" inden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2">
    <cellStyle name="Comma" xfId="1" builtinId="3"/>
    <cellStyle name="Comma 2" xfId="11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9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Weekly time sheet" pivot="0" count="4">
      <tableStyleElement type="wholeTable" dxfId="8"/>
      <tableStyleElement type="headerRow" dxfId="7"/>
      <tableStyleElement type="firstColumn" dxfId="6"/>
      <tableStyleElement type="lastColumn" dxfId="5"/>
    </tableStyle>
    <tableStyle name="Weekly time sheet 2" pivot="0" count="4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6</xdr:col>
      <xdr:colOff>1979383</xdr:colOff>
      <xdr:row>3</xdr:row>
      <xdr:rowOff>245746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67129</xdr:colOff>
      <xdr:row>0</xdr:row>
      <xdr:rowOff>38100</xdr:rowOff>
    </xdr:from>
    <xdr:to>
      <xdr:col>1</xdr:col>
      <xdr:colOff>567237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=""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9169" y="38100"/>
          <a:ext cx="490583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723900</xdr:colOff>
      <xdr:row>14</xdr:row>
      <xdr:rowOff>66675</xdr:rowOff>
    </xdr:from>
    <xdr:to>
      <xdr:col>4</xdr:col>
      <xdr:colOff>295275</xdr:colOff>
      <xdr:row>17</xdr:row>
      <xdr:rowOff>142875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0" b="100000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4038600"/>
          <a:ext cx="561975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3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0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6"/>
  <sheetViews>
    <sheetView tabSelected="1" topLeftCell="A7" workbookViewId="0">
      <selection activeCell="H6" sqref="H6"/>
    </sheetView>
  </sheetViews>
  <sheetFormatPr defaultColWidth="15.75" defaultRowHeight="14.25"/>
  <cols>
    <col min="3" max="3" width="15" customWidth="1"/>
    <col min="4" max="4" width="13" customWidth="1"/>
    <col min="5" max="5" width="14.875" customWidth="1"/>
    <col min="6" max="6" width="12.75" customWidth="1"/>
    <col min="7" max="7" width="75.125" customWidth="1"/>
  </cols>
  <sheetData>
    <row r="1" spans="1:8" ht="43.9" customHeight="1">
      <c r="A1" s="1"/>
      <c r="B1" s="17" t="s">
        <v>0</v>
      </c>
      <c r="C1" s="17"/>
      <c r="D1" s="17"/>
      <c r="E1" s="17"/>
      <c r="F1" s="17"/>
      <c r="G1" s="17"/>
      <c r="H1" s="17"/>
    </row>
    <row r="2" spans="1:8" ht="19.899999999999999" customHeight="1" thickBot="1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>
      <c r="A3" s="1"/>
      <c r="B3" s="3" t="s">
        <v>1</v>
      </c>
      <c r="C3" s="18" t="s">
        <v>16</v>
      </c>
      <c r="D3" s="18"/>
      <c r="E3" s="1"/>
      <c r="F3" s="4"/>
      <c r="G3" s="19"/>
      <c r="H3" s="19"/>
    </row>
    <row r="4" spans="1:8" ht="19.899999999999999" customHeight="1" thickBot="1">
      <c r="A4" s="1"/>
      <c r="B4" s="5" t="s">
        <v>2</v>
      </c>
      <c r="C4" s="20">
        <f ca="1">TODAY()</f>
        <v>45786</v>
      </c>
      <c r="D4" s="20"/>
      <c r="E4" s="1"/>
      <c r="F4" s="1"/>
      <c r="G4" s="1"/>
      <c r="H4" s="1"/>
    </row>
    <row r="5" spans="1:8" ht="19.899999999999999" customHeight="1">
      <c r="A5" s="1"/>
      <c r="B5" s="1"/>
      <c r="C5" s="1"/>
      <c r="D5" s="1"/>
      <c r="E5" s="1"/>
      <c r="F5" s="1"/>
      <c r="G5" s="1"/>
      <c r="H5" s="1"/>
    </row>
    <row r="6" spans="1:8" ht="35.450000000000003" customHeight="1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>
      <c r="A7" s="1"/>
      <c r="B7" s="1" t="str">
        <f ca="1">IFERROR(TEXT(TimeSheet2[[#This Row],[Date]],"aaaa"), "")</f>
        <v>Saturday</v>
      </c>
      <c r="C7" s="8">
        <f ca="1">IFERROR(IF($C$4=0,"",$C$4-6), "")</f>
        <v>45780</v>
      </c>
      <c r="D7" s="9">
        <v>0</v>
      </c>
      <c r="E7" s="9">
        <v>0</v>
      </c>
      <c r="F7" s="9">
        <v>0</v>
      </c>
      <c r="G7" s="10"/>
      <c r="H7" s="9">
        <f>IFERROR(SUM(D7:G7), "")</f>
        <v>0</v>
      </c>
    </row>
    <row r="8" spans="1:8" ht="19.899999999999999" customHeight="1">
      <c r="A8" s="1"/>
      <c r="B8" s="1" t="str">
        <f ca="1">IFERROR(TEXT(TimeSheet2[[#This Row],[Date]],"aaaa"), "")</f>
        <v>Sunday</v>
      </c>
      <c r="C8" s="8">
        <f ca="1">IFERROR(IF($C$4=0,"",$C$4-5), "")</f>
        <v>45781</v>
      </c>
      <c r="D8" s="9">
        <v>0</v>
      </c>
      <c r="E8" s="9">
        <v>0</v>
      </c>
      <c r="F8" s="9">
        <v>0</v>
      </c>
      <c r="G8" s="10"/>
      <c r="H8" s="9">
        <f>IFERROR(SUM(D8:G8), "")</f>
        <v>0</v>
      </c>
    </row>
    <row r="9" spans="1:8" ht="19.899999999999999" customHeight="1">
      <c r="A9" s="1"/>
      <c r="B9" s="1" t="str">
        <f ca="1">IFERROR(TEXT(TimeSheet2[[#This Row],[Date]],"aaaa"), "")</f>
        <v>Monday</v>
      </c>
      <c r="C9" s="8">
        <f ca="1">IFERROR(IF($C$4=0,"",$C$4-4), "")</f>
        <v>45782</v>
      </c>
      <c r="D9" s="9">
        <v>1</v>
      </c>
      <c r="E9" s="9">
        <v>0</v>
      </c>
      <c r="F9" s="9">
        <v>2</v>
      </c>
      <c r="G9" s="14" t="s">
        <v>15</v>
      </c>
      <c r="H9" s="9">
        <f>IFERROR(SUM(D9:G9), "")</f>
        <v>3</v>
      </c>
    </row>
    <row r="10" spans="1:8" ht="19.899999999999999" customHeight="1">
      <c r="A10" s="1"/>
      <c r="B10" s="1" t="str">
        <f ca="1">IFERROR(TEXT(TimeSheet2[[#This Row],[Date]],"aaaa"), "")</f>
        <v>Tuesday</v>
      </c>
      <c r="C10" s="8">
        <f ca="1">IFERROR(IF($C$4=0,"",$C$4-3), "")</f>
        <v>45783</v>
      </c>
      <c r="D10" s="9">
        <v>0</v>
      </c>
      <c r="E10" s="9">
        <v>0</v>
      </c>
      <c r="F10" s="9">
        <v>0</v>
      </c>
      <c r="G10" s="10"/>
      <c r="H10" s="9">
        <f>IFERROR(SUM(D10:G10), "")</f>
        <v>0</v>
      </c>
    </row>
    <row r="11" spans="1:8" ht="19.899999999999999" customHeight="1">
      <c r="A11" s="1"/>
      <c r="B11" s="1" t="str">
        <f ca="1">IFERROR(TEXT(TimeSheet2[[#This Row],[Date]],"aaaa"), "")</f>
        <v>Wednesday</v>
      </c>
      <c r="C11" s="8">
        <f ca="1">IFERROR(IF($C$4=0,"",$C$4-2), "")</f>
        <v>45784</v>
      </c>
      <c r="D11" s="9">
        <v>0</v>
      </c>
      <c r="E11" s="9">
        <v>0</v>
      </c>
      <c r="F11" s="9">
        <v>0</v>
      </c>
      <c r="G11" s="10"/>
      <c r="H11" s="9">
        <f>IFERROR(SUM(D11:G11), "")</f>
        <v>0</v>
      </c>
    </row>
    <row r="12" spans="1:8" ht="19.899999999999999" customHeight="1">
      <c r="A12" s="1"/>
      <c r="B12" s="1" t="str">
        <f ca="1">IFERROR(TEXT(TimeSheet2[[#This Row],[Date]],"aaaa"), "")</f>
        <v>Thursday</v>
      </c>
      <c r="C12" s="8">
        <f ca="1">IFERROR(IF($C$4=0,"",$C$4-1), "")</f>
        <v>45785</v>
      </c>
      <c r="D12" s="9"/>
      <c r="E12" s="9"/>
      <c r="F12" s="9">
        <v>0</v>
      </c>
      <c r="G12" s="14"/>
      <c r="H12" s="9">
        <f t="shared" ref="H12:H13" si="0">IFERROR(SUM(D12:G12), "")</f>
        <v>0</v>
      </c>
    </row>
    <row r="13" spans="1:8" ht="19.899999999999999" customHeight="1">
      <c r="A13" s="1"/>
      <c r="B13" s="1" t="str">
        <f ca="1">IFERROR(TEXT(TimeSheet2[[#This Row],[Date]],"aaaa"), "")</f>
        <v>Friday</v>
      </c>
      <c r="C13" s="8">
        <f ca="1">IFERROR(IF($C$4=0,"",$C$4), "")</f>
        <v>45786</v>
      </c>
      <c r="D13" s="9">
        <v>1</v>
      </c>
      <c r="E13" s="9">
        <v>0</v>
      </c>
      <c r="F13" s="9">
        <v>2</v>
      </c>
      <c r="G13" s="14" t="s">
        <v>14</v>
      </c>
      <c r="H13" s="9">
        <f t="shared" si="0"/>
        <v>3</v>
      </c>
    </row>
    <row r="14" spans="1:8" ht="19.899999999999999" customHeight="1" thickBot="1">
      <c r="A14" s="1"/>
      <c r="B14" s="1"/>
      <c r="C14" s="11" t="s">
        <v>10</v>
      </c>
      <c r="D14" s="12">
        <f>IFERROR(SUM(D7:D13), "")</f>
        <v>2</v>
      </c>
      <c r="E14" s="12">
        <f>IFERROR(SUM(E7:E13), "")</f>
        <v>0</v>
      </c>
      <c r="F14" s="12">
        <f>IFERROR(SUM(F7:F13), "")</f>
        <v>4</v>
      </c>
      <c r="G14" s="12">
        <f>IFERROR(SUM(G7:G13), "")</f>
        <v>0</v>
      </c>
      <c r="H14" s="12">
        <f>IFERROR(SUM(H7:H13), "")</f>
        <v>6</v>
      </c>
    </row>
    <row r="15" spans="1:8" ht="19.899999999999999" customHeight="1" thickTop="1">
      <c r="A15" s="1"/>
      <c r="B15" s="1"/>
      <c r="C15" s="1"/>
      <c r="D15" s="21"/>
      <c r="E15" s="21"/>
      <c r="F15" s="21"/>
      <c r="G15" s="21"/>
      <c r="H15" s="6"/>
    </row>
    <row r="16" spans="1:8" ht="19.899999999999999" customHeight="1">
      <c r="A16" s="1"/>
      <c r="B16" s="1"/>
      <c r="C16" s="1"/>
      <c r="D16" s="15" t="s">
        <v>12</v>
      </c>
      <c r="E16" s="16"/>
      <c r="F16" s="16"/>
      <c r="G16" s="16"/>
      <c r="H16" s="13" t="s">
        <v>13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/>
    <dataValidation allowBlank="1" showInputMessage="1" showErrorMessage="1" prompt="Title of this worksheet is in this cell" sqref="B1:H1"/>
    <dataValidation allowBlank="1" showInputMessage="1" showErrorMessage="1" prompt="Enter Company Name in this cell. Enter employee details in cells below and Week ending date in cell C5" sqref="B2"/>
    <dataValidation allowBlank="1" showInputMessage="1" showErrorMessage="1" prompt="Enter Employee name in cell at right" sqref="B3"/>
    <dataValidation allowBlank="1" showInputMessage="1" showErrorMessage="1" prompt="Enter Employee name in this cell" sqref="C3:D3"/>
    <dataValidation allowBlank="1" showInputMessage="1" showErrorMessage="1" prompt="Enter Employee phone number in cell at right" sqref="F3"/>
    <dataValidation allowBlank="1" showInputMessage="1" showErrorMessage="1" prompt="Enter Employee phone number in this cell" sqref="G3:H3"/>
    <dataValidation allowBlank="1" showInputMessage="1" showErrorMessage="1" prompt="Enter Regular Hours in this column under this heading" sqref="D6"/>
    <dataValidation allowBlank="1" showInputMessage="1" showErrorMessage="1" prompt="Date is automatically updated in this column under this heading based on Week ending date in cell C5" sqref="C6"/>
    <dataValidation allowBlank="1" showInputMessage="1" showErrorMessage="1" prompt="Enter Overtime Hours in this column under this heading" sqref="E6"/>
    <dataValidation allowBlank="1" showInputMessage="1" showErrorMessage="1" prompt="Enter Sick hours in this column under this heading" sqref="F6"/>
    <dataValidation allowBlank="1" showInputMessage="1" showErrorMessage="1" prompt="Enter Vacation hours in this column under this heading" sqref="G6"/>
    <dataValidation allowBlank="1" showInputMessage="1" showErrorMessage="1" prompt="Total Hours for each weekday are automatically calculated in this column under this heading" sqref="H6"/>
    <dataValidation allowBlank="1" showInputMessage="1" showErrorMessage="1" prompt="Total hours for the entire period are automatically calculated in cells at right" sqref="C14"/>
    <dataValidation allowBlank="1" showInputMessage="1" showErrorMessage="1" prompt="Enter Employee signature in this cell" sqref="D15:G15"/>
    <dataValidation allowBlank="1" showInputMessage="1" showErrorMessage="1" prompt="Enter Date in this cell" sqref="H15"/>
    <dataValidation allowBlank="1" showInputMessage="1" showErrorMessage="1" prompt="Enter Week ending date in cell at right" sqref="B4"/>
    <dataValidation allowBlank="1" showInputMessage="1" showErrorMessage="1" prompt="Enter Week ending date in this cell" sqref="C4"/>
    <dataValidation allowBlank="1" showInputMessage="1" showErrorMessage="1" prompt="Weekdays are automatically updated in this column under this heading" sqref="B6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Weekk 1 of Maye 2025</vt:lpstr>
    </vt:vector>
  </TitlesOfParts>
  <Company>HSWT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TIRUSEW</cp:lastModifiedBy>
  <dcterms:created xsi:type="dcterms:W3CDTF">2025-05-08T07:08:24Z</dcterms:created>
  <dcterms:modified xsi:type="dcterms:W3CDTF">2025-05-09T18:07:57Z</dcterms:modified>
</cp:coreProperties>
</file>