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Training\18. AGRIMOCK_Digital Enterpreneurship Germany 3 polit\Timesheet\"/>
    </mc:Choice>
  </mc:AlternateContent>
  <bookViews>
    <workbookView xWindow="0" yWindow="0" windowWidth="20490" windowHeight="6720" activeTab="4"/>
  </bookViews>
  <sheets>
    <sheet name="Feb" sheetId="1" r:id="rId1"/>
    <sheet name="March" sheetId="4" r:id="rId2"/>
    <sheet name="April " sheetId="3" r:id="rId3"/>
    <sheet name="April 2" sheetId="2" r:id="rId4"/>
    <sheet name="May 1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E14" i="5"/>
  <c r="D14" i="5"/>
  <c r="C14" i="5"/>
  <c r="G13" i="5"/>
  <c r="G11" i="5"/>
  <c r="G10" i="5"/>
  <c r="G9" i="5"/>
  <c r="G8" i="5"/>
  <c r="G7" i="5"/>
  <c r="G14" i="5" s="1"/>
  <c r="B4" i="5"/>
  <c r="B11" i="5" s="1"/>
  <c r="A11" i="5" s="1"/>
  <c r="B10" i="5" l="1"/>
  <c r="A10" i="5" s="1"/>
  <c r="B13" i="5"/>
  <c r="A13" i="5" s="1"/>
  <c r="B8" i="5"/>
  <c r="A8" i="5" s="1"/>
  <c r="A12" i="5"/>
  <c r="B9" i="5"/>
  <c r="A9" i="5" s="1"/>
  <c r="B7" i="5"/>
  <c r="A7" i="5" s="1"/>
  <c r="F14" i="4" l="1"/>
  <c r="E14" i="4"/>
  <c r="D14" i="4"/>
  <c r="C14" i="4"/>
  <c r="G13" i="4"/>
  <c r="B13" i="4"/>
  <c r="A13" i="4"/>
  <c r="G12" i="4"/>
  <c r="B12" i="4"/>
  <c r="A12" i="4"/>
  <c r="B11" i="4"/>
  <c r="A11" i="4" s="1"/>
  <c r="G10" i="4"/>
  <c r="B10" i="4"/>
  <c r="A10" i="4"/>
  <c r="G9" i="4"/>
  <c r="B9" i="4"/>
  <c r="A9" i="4"/>
  <c r="G8" i="4"/>
  <c r="B8" i="4"/>
  <c r="A8" i="4"/>
  <c r="G7" i="4"/>
  <c r="G14" i="4" s="1"/>
  <c r="B7" i="4"/>
  <c r="A7" i="4" s="1"/>
  <c r="F14" i="3" l="1"/>
  <c r="E14" i="3"/>
  <c r="D14" i="3"/>
  <c r="C14" i="3"/>
  <c r="G13" i="3"/>
  <c r="B13" i="3"/>
  <c r="A13" i="3"/>
  <c r="G12" i="3"/>
  <c r="B12" i="3"/>
  <c r="A12" i="3"/>
  <c r="G11" i="3"/>
  <c r="B11" i="3"/>
  <c r="A11" i="3"/>
  <c r="G10" i="3"/>
  <c r="B10" i="3"/>
  <c r="A10" i="3" s="1"/>
  <c r="G9" i="3"/>
  <c r="B9" i="3"/>
  <c r="A9" i="3"/>
  <c r="G8" i="3"/>
  <c r="B8" i="3"/>
  <c r="A8" i="3"/>
  <c r="G7" i="3"/>
  <c r="G14" i="3" s="1"/>
  <c r="B7" i="3"/>
  <c r="A7" i="3"/>
  <c r="F14" i="2" l="1"/>
  <c r="E14" i="2"/>
  <c r="D14" i="2"/>
  <c r="C14" i="2"/>
  <c r="G13" i="2"/>
  <c r="B13" i="2"/>
  <c r="A13" i="2"/>
  <c r="G12" i="2"/>
  <c r="B12" i="2"/>
  <c r="A12" i="2"/>
  <c r="G11" i="2"/>
  <c r="B11" i="2"/>
  <c r="A11" i="2"/>
  <c r="G10" i="2"/>
  <c r="B10" i="2"/>
  <c r="A10" i="2" s="1"/>
  <c r="G9" i="2"/>
  <c r="B9" i="2"/>
  <c r="A9" i="2"/>
  <c r="G8" i="2"/>
  <c r="B8" i="2"/>
  <c r="A8" i="2"/>
  <c r="G7" i="2"/>
  <c r="G14" i="2" s="1"/>
  <c r="B7" i="2"/>
  <c r="A7" i="2"/>
  <c r="D14" i="1" l="1"/>
  <c r="F14" i="1"/>
  <c r="E14" i="1"/>
  <c r="C14" i="1"/>
  <c r="G13" i="1"/>
  <c r="G12" i="1"/>
  <c r="G10" i="1"/>
  <c r="G9" i="1"/>
  <c r="G8" i="1"/>
  <c r="G7" i="1"/>
  <c r="B13" i="1"/>
  <c r="A13" i="1" s="1"/>
  <c r="G14" i="1" l="1"/>
  <c r="B10" i="1"/>
  <c r="A10" i="1" s="1"/>
  <c r="B8" i="1"/>
  <c r="A8" i="1" s="1"/>
  <c r="B7" i="1"/>
  <c r="A7" i="1" s="1"/>
  <c r="B12" i="1"/>
  <c r="A12" i="1" s="1"/>
  <c r="B11" i="1"/>
  <c r="A11" i="1" s="1"/>
  <c r="B9" i="1"/>
  <c r="A9" i="1" s="1"/>
</calcChain>
</file>

<file path=xl/comments1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<sst xmlns="http://schemas.openxmlformats.org/spreadsheetml/2006/main" count="85" uniqueCount="24">
  <si>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</si>
  <si>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</si>
  <si>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</si>
  <si>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</si>
  <si>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</si>
  <si>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</si>
  <si>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</si>
  <si>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</si>
  <si>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</si>
  <si>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</si>
  <si>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</si>
  <si>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</si>
  <si>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</si>
  <si>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unpacking the project </t>
  </si>
  <si>
    <t>Date 21-02-2025</t>
  </si>
  <si>
    <t>Anbes Tenaye Kidane</t>
  </si>
  <si>
    <t>KOM</t>
  </si>
  <si>
    <t>Date 02-05-2025</t>
  </si>
  <si>
    <t xml:space="preserve">Unpacking the budget line with WP to HU Finance Team </t>
  </si>
  <si>
    <t>Date 25-04-2025</t>
  </si>
  <si>
    <t>Date 28-03-2025</t>
  </si>
  <si>
    <t>Team Breifing on KOM</t>
  </si>
  <si>
    <t>Equipment Purchase (Review current needs, Approve budget and Assign purchase tasks)</t>
  </si>
  <si>
    <t>Date 09-05-2025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</si>
</sst>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5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8"/>
      <tableStyleElement type="headerRow" dxfId="7"/>
      <tableStyleElement type="firstColumn" dxfId="6"/>
      <tableStyleElement type="lastColumn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483958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14</xdr:row>
      <xdr:rowOff>228600</xdr:rowOff>
    </xdr:from>
    <xdr:to>
      <xdr:col>3</xdr:col>
      <xdr:colOff>504826</xdr:colOff>
      <xdr:row>17</xdr:row>
      <xdr:rowOff>19050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1" y="42005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809625</xdr:colOff>
      <xdr:row>14</xdr:row>
      <xdr:rowOff>219075</xdr:rowOff>
    </xdr:from>
    <xdr:to>
      <xdr:col>3</xdr:col>
      <xdr:colOff>533400</xdr:colOff>
      <xdr:row>17</xdr:row>
      <xdr:rowOff>9525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2861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245833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904875</xdr:colOff>
      <xdr:row>15</xdr:row>
      <xdr:rowOff>0</xdr:rowOff>
    </xdr:from>
    <xdr:to>
      <xdr:col>3</xdr:col>
      <xdr:colOff>628650</xdr:colOff>
      <xdr:row>17</xdr:row>
      <xdr:rowOff>38100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14700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14</xdr:row>
      <xdr:rowOff>180975</xdr:rowOff>
    </xdr:from>
    <xdr:to>
      <xdr:col>3</xdr:col>
      <xdr:colOff>514350</xdr:colOff>
      <xdr:row>16</xdr:row>
      <xdr:rowOff>152400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2480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14</xdr:row>
      <xdr:rowOff>228600</xdr:rowOff>
    </xdr:from>
    <xdr:to>
      <xdr:col>4</xdr:col>
      <xdr:colOff>180975</xdr:colOff>
      <xdr:row>17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4766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A6:G13" totalsRowShown="0">
  <autoFilter ref="A6:G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4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4" name="TimeSheet25" displayName="TimeSheet25" ref="A6:G13" totalsRowShown="0">
  <autoFilter ref="A6:G13"/>
  <tableColumns count="7">
    <tableColumn id="1" name="Day">
      <calculatedColumnFormula>IFERROR(TEXT(TimeSheet25[[#This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3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2" name="TimeSheet23" displayName="TimeSheet23" ref="A6:G13" totalsRowShown="0">
  <autoFilter ref="A6:G13"/>
  <tableColumns count="7">
    <tableColumn id="1" name="Day">
      <calculatedColumnFormula>IFERROR(TEXT(TimeSheet23[[#This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2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2" displayName="TimeSheet22" ref="A6:G13" totalsRowShown="0">
  <autoFilter ref="A6:G13"/>
  <tableColumns count="7">
    <tableColumn id="1" name="Day">
      <calculatedColumnFormula>IFERROR(TEXT(TimeSheet22[[#This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1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5" name="TimeSheet26" displayName="TimeSheet26" ref="A6:G13" totalsRowShown="0">
  <autoFilter ref="A6:G13"/>
  <tableColumns count="7">
    <tableColumn id="1" name="Day">
      <calculatedColumnFormula>IFERROR(TEXT(TimeSheet26[[#This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activeCell="E17" sqref="E17"/>
    </sheetView>
  </sheetViews>
  <sheetFormatPr defaultColWidth="15.75" defaultRowHeight="14.25"/>
  <cols>
    <col min="6" max="6" width="19.625" customWidth="1"/>
  </cols>
  <sheetData>
    <row r="1" spans="1:7" ht="43.9" customHeight="1">
      <c r="A1" s="20" t="s">
        <v>0</v>
      </c>
      <c r="B1" s="20"/>
      <c r="C1" s="20"/>
      <c r="D1" s="20"/>
      <c r="E1" s="20"/>
      <c r="F1" s="20"/>
      <c r="G1" s="20"/>
    </row>
    <row r="2" spans="1:7" ht="19.899999999999999" customHeight="1" thickBot="1">
      <c r="A2" s="2" t="s">
        <v>11</v>
      </c>
      <c r="B2" s="1"/>
      <c r="C2" s="1"/>
      <c r="D2" s="1"/>
      <c r="E2" s="1"/>
      <c r="F2" s="1"/>
      <c r="G2" s="1"/>
    </row>
    <row r="3" spans="1:7" ht="19.899999999999999" customHeight="1" thickTop="1" thickBot="1">
      <c r="A3" s="3" t="s">
        <v>1</v>
      </c>
      <c r="B3" s="21" t="s">
        <v>15</v>
      </c>
      <c r="C3" s="21"/>
      <c r="D3" s="1"/>
      <c r="E3" s="4"/>
      <c r="F3" s="22"/>
      <c r="G3" s="22"/>
    </row>
    <row r="4" spans="1:7" ht="19.899999999999999" customHeight="1" thickBot="1">
      <c r="A4" s="5" t="s">
        <v>2</v>
      </c>
      <c r="B4" s="23">
        <v>45709</v>
      </c>
      <c r="C4" s="23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35.450000000000003" customHeight="1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ht="19.899999999999999" customHeight="1">
      <c r="A7" s="1" t="str">
        <f>IFERROR(TEXT(TimeSheet2[[#This Row],[Date]],"aaaa"), "")</f>
        <v>Saturday</v>
      </c>
      <c r="B7" s="8">
        <f>IFERROR(IF($B$4=0,"",$B$4-6), "")</f>
        <v>45703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IFERROR(TEXT(TimeSheet2[[#This Row],[Date]],"aaaa"), "")</f>
        <v>Sunday</v>
      </c>
      <c r="B8" s="8">
        <f>IFERROR(IF($B$4=0,"",$B$4-5), "")</f>
        <v>45704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IFERROR(TEXT(TimeSheet2[[#This Row],[Date]],"aaaa"), "")</f>
        <v>Monday</v>
      </c>
      <c r="B9" s="8">
        <f>IFERROR(IF($B$4=0,"",$B$4-4), "")</f>
        <v>45705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 ht="19.899999999999999" customHeight="1">
      <c r="A10" s="1" t="str">
        <f>IFERROR(TEXT(TimeSheet2[[#This Row],[Date]],"aaaa"), "")</f>
        <v>Tuesday</v>
      </c>
      <c r="B10" s="8">
        <f>IFERROR(IF($B$4=0,"",$B$4-3), "")</f>
        <v>45706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 ht="19.899999999999999" customHeight="1">
      <c r="A11" s="1" t="str">
        <f>IFERROR(TEXT(TimeSheet2[[#This Row],[Date]],"aaaa"), "")</f>
        <v>Wednesday</v>
      </c>
      <c r="B11" s="8">
        <f>IFERROR(IF($B$4=0,"",$B$4-2), "")</f>
        <v>45707</v>
      </c>
      <c r="C11" s="9"/>
      <c r="D11" s="9"/>
      <c r="E11" s="9"/>
      <c r="F11" s="14"/>
      <c r="G11" s="9"/>
    </row>
    <row r="12" spans="1:7" ht="19.899999999999999" customHeight="1">
      <c r="A12" s="1" t="str">
        <f>IFERROR(TEXT(TimeSheet2[[#This Row],[Date]],"aaaa"), "")</f>
        <v>Thursday</v>
      </c>
      <c r="B12" s="8">
        <f>IFERROR(IF($B$4=0,"",$B$4-1), "")</f>
        <v>45708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IFERROR(TEXT(TimeSheet2[[#This Row],[Date]],"aaaa"), "")</f>
        <v>Friday</v>
      </c>
      <c r="B13" s="8">
        <f>IFERROR(IF($B$4=0,"",$B$4), "")</f>
        <v>45709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9.899999999999999" customHeight="1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4"/>
      <c r="D15" s="24"/>
      <c r="E15" s="24"/>
      <c r="F15" s="24"/>
      <c r="G15" s="6"/>
    </row>
    <row r="16" spans="1:7" ht="19.899999999999999" customHeight="1">
      <c r="A16" s="1"/>
      <c r="B16" s="1"/>
      <c r="C16" s="18" t="s">
        <v>12</v>
      </c>
      <c r="D16" s="19"/>
      <c r="E16" s="19"/>
      <c r="F16" s="19"/>
      <c r="G16" s="13" t="s">
        <v>14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E17" sqref="E17"/>
    </sheetView>
  </sheetViews>
  <sheetFormatPr defaultColWidth="15.75" defaultRowHeight="14.25"/>
  <cols>
    <col min="6" max="6" width="62.625" bestFit="1" customWidth="1"/>
  </cols>
  <sheetData>
    <row r="1" spans="1:7" ht="23.25">
      <c r="A1" s="20" t="s">
        <v>0</v>
      </c>
      <c r="B1" s="20"/>
      <c r="C1" s="20"/>
      <c r="D1" s="20"/>
      <c r="E1" s="20"/>
      <c r="F1" s="20"/>
      <c r="G1" s="20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1" t="s">
        <v>15</v>
      </c>
      <c r="C3" s="21"/>
      <c r="D3" s="1"/>
      <c r="E3" s="4"/>
      <c r="F3" s="22"/>
      <c r="G3" s="22"/>
    </row>
    <row r="4" spans="1:7" ht="15.75" thickBot="1">
      <c r="A4" s="5" t="s">
        <v>2</v>
      </c>
      <c r="B4" s="23">
        <v>45744</v>
      </c>
      <c r="C4" s="23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IFERROR(TEXT(TimeSheet25[[#This Row],[Date]],"aaaa"), "")</f>
        <v>Saturday</v>
      </c>
      <c r="B7" s="8">
        <f>IFERROR(IF($B$4=0,"",$B$4-6), "")</f>
        <v>45738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IFERROR(TEXT(TimeSheet25[[#This Row],[Date]],"aaaa"), "")</f>
        <v>Sunday</v>
      </c>
      <c r="B8" s="8">
        <f>IFERROR(IF($B$4=0,"",$B$4-5), "")</f>
        <v>45739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IFERROR(TEXT(TimeSheet25[[#This Row],[Date]],"aaaa"), "")</f>
        <v>Monday</v>
      </c>
      <c r="B9" s="8">
        <f>IFERROR(IF($B$4=0,"",$B$4-4), "")</f>
        <v>45740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>
      <c r="A10" s="1" t="str">
        <f>IFERROR(TEXT(TimeSheet25[[#This Row],[Date]],"aaaa"), "")</f>
        <v>Tuesday</v>
      </c>
      <c r="B10" s="8">
        <f>IFERROR(IF($B$4=0,"",$B$4-3), "")</f>
        <v>45741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IFERROR(TEXT(TimeSheet25[[#This Row],[Date]],"aaaa"), "")</f>
        <v>Wednesday</v>
      </c>
      <c r="B11" s="8">
        <f>IFERROR(IF($B$4=0,"",$B$4-2), "")</f>
        <v>45742</v>
      </c>
      <c r="C11" s="9"/>
      <c r="D11" s="9"/>
      <c r="E11" s="9"/>
      <c r="F11" s="14"/>
      <c r="G11" s="9"/>
    </row>
    <row r="12" spans="1:7">
      <c r="A12" s="1" t="str">
        <f>IFERROR(TEXT(TimeSheet25[[#This Row],[Date]],"aaaa"), "")</f>
        <v>Thursday</v>
      </c>
      <c r="B12" s="8">
        <f>IFERROR(IF($B$4=0,"",$B$4-1), "")</f>
        <v>45743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IFERROR(TEXT(TimeSheet25[[#This Row],[Date]],"aaaa"), "")</f>
        <v>Friday</v>
      </c>
      <c r="B13" s="8">
        <f>IFERROR(IF($B$4=0,"",$B$4), "")</f>
        <v>45744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4"/>
      <c r="D15" s="24"/>
      <c r="E15" s="24"/>
      <c r="F15" s="24"/>
      <c r="G15" s="17"/>
    </row>
    <row r="16" spans="1:7" ht="19.899999999999999" customHeight="1">
      <c r="A16" s="1"/>
      <c r="B16" s="1"/>
      <c r="C16" s="18" t="s">
        <v>12</v>
      </c>
      <c r="D16" s="19"/>
      <c r="E16" s="19"/>
      <c r="F16" s="19"/>
      <c r="G16" s="16" t="s">
        <v>20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F10" sqref="F10"/>
    </sheetView>
  </sheetViews>
  <sheetFormatPr defaultColWidth="15.75" defaultRowHeight="14.25"/>
  <cols>
    <col min="2" max="2" width="13.375" customWidth="1"/>
    <col min="5" max="5" width="13" customWidth="1"/>
    <col min="6" max="6" width="36.25" customWidth="1"/>
  </cols>
  <sheetData>
    <row r="1" spans="1:7" ht="23.25">
      <c r="A1" s="20" t="s">
        <v>0</v>
      </c>
      <c r="B1" s="20"/>
      <c r="C1" s="20"/>
      <c r="D1" s="20"/>
      <c r="E1" s="20"/>
      <c r="F1" s="20"/>
      <c r="G1" s="20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1" t="s">
        <v>15</v>
      </c>
      <c r="C3" s="21"/>
      <c r="D3" s="1"/>
      <c r="E3" s="4"/>
      <c r="F3" s="22"/>
      <c r="G3" s="22"/>
    </row>
    <row r="4" spans="1:7" ht="15.75" thickBot="1">
      <c r="A4" s="5" t="s">
        <v>2</v>
      </c>
      <c r="B4" s="23">
        <v>45772</v>
      </c>
      <c r="C4" s="23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IFERROR(TEXT(TimeSheet23[[#This Row],[Date]],"aaaa"), "")</f>
        <v>Saturday</v>
      </c>
      <c r="B7" s="8">
        <f>IFERROR(IF($B$4=0,"",$B$4-6), "")</f>
        <v>45766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IFERROR(TEXT(TimeSheet23[[#This Row],[Date]],"aaaa"), "")</f>
        <v>Sunday</v>
      </c>
      <c r="B8" s="8">
        <f>IFERROR(IF($B$4=0,"",$B$4-5), "")</f>
        <v>45767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IFERROR(TEXT(TimeSheet23[[#This Row],[Date]],"aaaa"), "")</f>
        <v>Monday</v>
      </c>
      <c r="B9" s="8">
        <f>IFERROR(IF($B$4=0,"",$B$4-4), "")</f>
        <v>45768</v>
      </c>
      <c r="C9" s="9">
        <v>0</v>
      </c>
      <c r="D9" s="9">
        <v>0</v>
      </c>
      <c r="E9" s="9">
        <v>0</v>
      </c>
      <c r="F9" s="10"/>
      <c r="G9" s="9">
        <f>IFERROR(SUM(C9:F9), "")</f>
        <v>0</v>
      </c>
    </row>
    <row r="10" spans="1:7">
      <c r="A10" s="1" t="str">
        <f>IFERROR(TEXT(TimeSheet23[[#This Row],[Date]],"aaaa"), "")</f>
        <v>Tuesday</v>
      </c>
      <c r="B10" s="8">
        <f>IFERROR(IF($B$4=0,"",$B$4-3), "")</f>
        <v>45769</v>
      </c>
      <c r="C10" s="9">
        <v>2</v>
      </c>
      <c r="D10" s="9">
        <v>0</v>
      </c>
      <c r="E10" s="9">
        <v>2</v>
      </c>
      <c r="F10" s="10" t="s">
        <v>18</v>
      </c>
      <c r="G10" s="9">
        <f>IFERROR(SUM(C10:F10), "")</f>
        <v>4</v>
      </c>
    </row>
    <row r="11" spans="1:7">
      <c r="A11" s="1" t="str">
        <f>IFERROR(TEXT(TimeSheet23[[#This Row],[Date]],"aaaa"), "")</f>
        <v>Wednesday</v>
      </c>
      <c r="B11" s="8">
        <f>IFERROR(IF($B$4=0,"",$B$4-2), "")</f>
        <v>45770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IFERROR(TEXT(TimeSheet23[[#This Row],[Date]],"aaaa"), "")</f>
        <v>Thursday</v>
      </c>
      <c r="B12" s="8">
        <f>IFERROR(IF($B$4=0,"",$B$4-1), "")</f>
        <v>45771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IFERROR(TEXT(TimeSheet23[[#This Row],[Date]],"aaaa"), "")</f>
        <v>Friday</v>
      </c>
      <c r="B13" s="8">
        <f>IFERROR(IF($B$4=0,"",$B$4), "")</f>
        <v>45772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4"/>
      <c r="D15" s="24"/>
      <c r="E15" s="24"/>
      <c r="F15" s="24"/>
      <c r="G15" s="17"/>
    </row>
    <row r="16" spans="1:7" ht="19.899999999999999" customHeight="1">
      <c r="A16" s="1"/>
      <c r="B16" s="1"/>
      <c r="C16" s="18" t="s">
        <v>12</v>
      </c>
      <c r="D16" s="19"/>
      <c r="E16" s="19"/>
      <c r="F16" s="19"/>
      <c r="G16" s="16" t="s">
        <v>19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G16" sqref="G16"/>
    </sheetView>
  </sheetViews>
  <sheetFormatPr defaultColWidth="15.75" defaultRowHeight="14.25"/>
  <cols>
    <col min="6" max="6" width="44.25" bestFit="1" customWidth="1"/>
  </cols>
  <sheetData>
    <row r="1" spans="1:7" ht="23.25">
      <c r="A1" s="20" t="s">
        <v>0</v>
      </c>
      <c r="B1" s="20"/>
      <c r="C1" s="20"/>
      <c r="D1" s="20"/>
      <c r="E1" s="20"/>
      <c r="F1" s="20"/>
      <c r="G1" s="20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1" t="s">
        <v>15</v>
      </c>
      <c r="C3" s="21"/>
      <c r="D3" s="1"/>
      <c r="E3" s="4"/>
      <c r="F3" s="22"/>
      <c r="G3" s="22"/>
    </row>
    <row r="4" spans="1:7" ht="15.75" thickBot="1">
      <c r="A4" s="5" t="s">
        <v>2</v>
      </c>
      <c r="B4" s="23">
        <v>45779</v>
      </c>
      <c r="C4" s="23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IFERROR(TEXT(TimeSheet22[[#This Row],[Date]],"aaaa"), "")</f>
        <v>Saturday</v>
      </c>
      <c r="B7" s="8">
        <f>IFERROR(IF($B$4=0,"",$B$4-6), "")</f>
        <v>45773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IFERROR(TEXT(TimeSheet22[[#This Row],[Date]],"aaaa"), "")</f>
        <v>Sunday</v>
      </c>
      <c r="B8" s="8">
        <f>IFERROR(IF($B$4=0,"",$B$4-5), "")</f>
        <v>45774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IFERROR(TEXT(TimeSheet22[[#This Row],[Date]],"aaaa"), "")</f>
        <v>Monday</v>
      </c>
      <c r="B9" s="8">
        <f>IFERROR(IF($B$4=0,"",$B$4-4), "")</f>
        <v>45775</v>
      </c>
      <c r="C9" s="9">
        <v>4</v>
      </c>
      <c r="D9" s="9">
        <v>0</v>
      </c>
      <c r="E9" s="9">
        <v>5</v>
      </c>
      <c r="F9" s="10" t="s">
        <v>16</v>
      </c>
      <c r="G9" s="9">
        <f>IFERROR(SUM(C9:F9), "")</f>
        <v>9</v>
      </c>
    </row>
    <row r="10" spans="1:7">
      <c r="A10" s="1" t="str">
        <f>IFERROR(TEXT(TimeSheet22[[#This Row],[Date]],"aaaa"), "")</f>
        <v>Tuesday</v>
      </c>
      <c r="B10" s="8">
        <f>IFERROR(IF($B$4=0,"",$B$4-3), "")</f>
        <v>45776</v>
      </c>
      <c r="C10" s="9">
        <v>0</v>
      </c>
      <c r="D10" s="9">
        <v>0</v>
      </c>
      <c r="E10" s="9">
        <v>7</v>
      </c>
      <c r="F10" s="10" t="s">
        <v>16</v>
      </c>
      <c r="G10" s="9">
        <f>IFERROR(SUM(C10:F10), "")</f>
        <v>7</v>
      </c>
    </row>
    <row r="11" spans="1:7">
      <c r="A11" s="1" t="str">
        <f>IFERROR(TEXT(TimeSheet22[[#This Row],[Date]],"aaaa"), "")</f>
        <v>Wednesday</v>
      </c>
      <c r="B11" s="8">
        <f>IFERROR(IF($B$4=0,"",$B$4-2), "")</f>
        <v>45777</v>
      </c>
      <c r="C11" s="9">
        <v>0</v>
      </c>
      <c r="D11" s="9">
        <v>0</v>
      </c>
      <c r="E11" s="9">
        <v>7</v>
      </c>
      <c r="F11" s="10" t="s">
        <v>16</v>
      </c>
      <c r="G11" s="9">
        <f>IFERROR(SUM(C11:F11), "")</f>
        <v>7</v>
      </c>
    </row>
    <row r="12" spans="1:7">
      <c r="A12" s="1" t="str">
        <f>IFERROR(TEXT(TimeSheet22[[#This Row],[Date]],"aaaa"), "")</f>
        <v>Thursday</v>
      </c>
      <c r="B12" s="8">
        <f>IFERROR(IF($B$4=0,"",$B$4-1), "")</f>
        <v>45778</v>
      </c>
      <c r="C12" s="9">
        <v>0</v>
      </c>
      <c r="D12" s="9">
        <v>1</v>
      </c>
      <c r="E12" s="9">
        <v>7</v>
      </c>
      <c r="F12" s="10" t="s">
        <v>16</v>
      </c>
      <c r="G12" s="9">
        <f t="shared" ref="G12:G13" si="0">IFERROR(SUM(C12:F12), "")</f>
        <v>8</v>
      </c>
    </row>
    <row r="13" spans="1:7" ht="19.899999999999999" customHeight="1">
      <c r="A13" s="1" t="str">
        <f>IFERROR(TEXT(TimeSheet22[[#This Row],[Date]],"aaaa"), "")</f>
        <v>Friday</v>
      </c>
      <c r="B13" s="8">
        <f>IFERROR(IF($B$4=0,"",$B$4), "")</f>
        <v>45779</v>
      </c>
      <c r="C13" s="9">
        <v>0</v>
      </c>
      <c r="D13" s="9">
        <v>0</v>
      </c>
      <c r="E13" s="9">
        <v>4</v>
      </c>
      <c r="F13" s="10" t="s">
        <v>16</v>
      </c>
      <c r="G13" s="9">
        <f t="shared" si="0"/>
        <v>4</v>
      </c>
    </row>
    <row r="14" spans="1:7" ht="17.25" thickBot="1">
      <c r="A14" s="1"/>
      <c r="B14" s="11" t="s">
        <v>10</v>
      </c>
      <c r="C14" s="12">
        <f>IFERROR(SUM(C7:C13), "")</f>
        <v>4</v>
      </c>
      <c r="D14" s="12">
        <f>IFERROR(SUM(D7:D13), "")</f>
        <v>1</v>
      </c>
      <c r="E14" s="12">
        <f>IFERROR(SUM(E7:E13), "")</f>
        <v>30</v>
      </c>
      <c r="F14" s="12">
        <f>IFERROR(SUM(F7:F13), "")</f>
        <v>0</v>
      </c>
      <c r="G14" s="12">
        <f>IFERROR(SUM(G7:G13), "")</f>
        <v>35</v>
      </c>
    </row>
    <row r="15" spans="1:7" ht="19.899999999999999" customHeight="1" thickTop="1">
      <c r="A15" s="1"/>
      <c r="B15" s="1"/>
      <c r="C15" s="24"/>
      <c r="D15" s="24"/>
      <c r="E15" s="24"/>
      <c r="F15" s="24"/>
      <c r="G15" s="17"/>
    </row>
    <row r="16" spans="1:7" ht="19.899999999999999" customHeight="1">
      <c r="A16" s="1"/>
      <c r="B16" s="1"/>
      <c r="C16" s="18" t="s">
        <v>12</v>
      </c>
      <c r="D16" s="19"/>
      <c r="E16" s="19"/>
      <c r="F16" s="19"/>
      <c r="G16" s="16" t="s">
        <v>17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abSelected="1" topLeftCell="A4" workbookViewId="0">
      <selection activeCell="F13" sqref="F13"/>
    </sheetView>
  </sheetViews>
  <sheetFormatPr defaultColWidth="15.75" defaultRowHeight="14.25"/>
  <cols>
    <col min="3" max="3" width="11.625" customWidth="1"/>
    <col min="4" max="4" width="8.5" customWidth="1"/>
    <col min="5" max="5" width="11.125" customWidth="1"/>
    <col min="6" max="6" width="61.75" customWidth="1"/>
  </cols>
  <sheetData>
    <row r="1" spans="1:7" ht="23.25">
      <c r="A1" s="20" t="s">
        <v>0</v>
      </c>
      <c r="B1" s="20"/>
      <c r="C1" s="20"/>
      <c r="D1" s="20"/>
      <c r="E1" s="20"/>
      <c r="F1" s="20"/>
      <c r="G1" s="20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1" t="s">
        <v>15</v>
      </c>
      <c r="C3" s="21"/>
      <c r="D3" s="1"/>
      <c r="E3" s="4"/>
      <c r="F3" s="22"/>
      <c r="G3" s="22"/>
    </row>
    <row r="4" spans="1:7" ht="15.75" thickBot="1">
      <c r="A4" s="5" t="s">
        <v>2</v>
      </c>
      <c r="B4" s="23">
        <f ca="1">TODAY()</f>
        <v>45786</v>
      </c>
      <c r="C4" s="23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 ca="1">IFERROR(TEXT(TimeSheet26[[#This Row],[Date]],"aaaa"), "")</f>
        <v>Saturday</v>
      </c>
      <c r="B7" s="8">
        <f ca="1">IFERROR(IF($B$4=0,"",$B$4-6), "")</f>
        <v>45780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 ca="1">IFERROR(TEXT(TimeSheet26[[#This Row],[Date]],"aaaa"), "")</f>
        <v>Sunday</v>
      </c>
      <c r="B8" s="8">
        <f ca="1">IFERROR(IF($B$4=0,"",$B$4-5), "")</f>
        <v>45781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 ca="1">IFERROR(TEXT(TimeSheet26[[#This Row],[Date]],"aaaa"), "")</f>
        <v>Monday</v>
      </c>
      <c r="B9" s="8">
        <f ca="1">IFERROR(IF($B$4=0,"",$B$4-4), "")</f>
        <v>45782</v>
      </c>
      <c r="C9" s="9">
        <v>1</v>
      </c>
      <c r="D9" s="9">
        <v>0</v>
      </c>
      <c r="E9" s="9">
        <v>2</v>
      </c>
      <c r="F9" s="15" t="s">
        <v>21</v>
      </c>
      <c r="G9" s="9">
        <f>IFERROR(SUM(C9:F9), "")</f>
        <v>3</v>
      </c>
    </row>
    <row r="10" spans="1:7">
      <c r="A10" s="1" t="str">
        <f ca="1">IFERROR(TEXT(TimeSheet26[[#This Row],[Date]],"aaaa"), "")</f>
        <v>Tuesday</v>
      </c>
      <c r="B10" s="8">
        <f ca="1">IFERROR(IF($B$4=0,"",$B$4-3), "")</f>
        <v>45783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 ca="1">IFERROR(TEXT(TimeSheet26[[#This Row],[Date]],"aaaa"), "")</f>
        <v>Wednesday</v>
      </c>
      <c r="B11" s="8">
        <f ca="1">IFERROR(IF($B$4=0,"",$B$4-2), "")</f>
        <v>45784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IFERROR(TEXT(TimeSheet26[[#This Row],[Date]],"aaaa"), "")</f>
        <v>Saturday</v>
      </c>
      <c r="B12" s="8"/>
      <c r="C12" s="9"/>
      <c r="D12" s="9"/>
      <c r="E12" s="9"/>
      <c r="F12" s="15"/>
      <c r="G12" s="9"/>
    </row>
    <row r="13" spans="1:7" ht="19.899999999999999" customHeight="1">
      <c r="A13" s="1" t="str">
        <f ca="1">IFERROR(TEXT(TimeSheet26[[#This Row],[Date]],"aaaa"), "")</f>
        <v>Friday</v>
      </c>
      <c r="B13" s="8">
        <f ca="1">IFERROR(IF($B$4=0,"",$B$4), "")</f>
        <v>45786</v>
      </c>
      <c r="C13" s="9">
        <v>1</v>
      </c>
      <c r="D13" s="9">
        <v>0</v>
      </c>
      <c r="E13" s="9">
        <v>2</v>
      </c>
      <c r="F13" s="15" t="s">
        <v>22</v>
      </c>
      <c r="G13" s="9">
        <f t="shared" ref="G12:G13" si="0">IFERROR(SUM(C13:F13), "")</f>
        <v>3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4</v>
      </c>
      <c r="F14" s="12">
        <f>IFERROR(SUM(F7:F13), "")</f>
        <v>0</v>
      </c>
      <c r="G14" s="12">
        <f>IFERROR(SUM(G7:G13), "")</f>
        <v>6</v>
      </c>
    </row>
    <row r="15" spans="1:7" ht="19.899999999999999" customHeight="1" thickTop="1">
      <c r="A15" s="1"/>
      <c r="B15" s="1"/>
      <c r="C15" s="24"/>
      <c r="D15" s="24"/>
      <c r="E15" s="24"/>
      <c r="F15" s="24"/>
      <c r="G15" s="17"/>
    </row>
    <row r="16" spans="1:7" ht="19.899999999999999" customHeight="1">
      <c r="A16" s="1"/>
      <c r="B16" s="1"/>
      <c r="C16" s="18" t="s">
        <v>12</v>
      </c>
      <c r="D16" s="19"/>
      <c r="E16" s="19"/>
      <c r="F16" s="19"/>
      <c r="G16" s="16" t="s">
        <v>23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</vt:lpstr>
      <vt:lpstr>March</vt:lpstr>
      <vt:lpstr>April </vt:lpstr>
      <vt:lpstr>April 2</vt:lpstr>
      <vt:lpstr>May 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reviewer</cp:lastModifiedBy>
  <dcterms:created xsi:type="dcterms:W3CDTF">2025-05-08T07:08:24Z</dcterms:created>
  <dcterms:modified xsi:type="dcterms:W3CDTF">2025-05-09T19:34:29Z</dcterms:modified>
</cp:coreProperties>
</file>