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AgriMOCK\Timesheet\"/>
    </mc:Choice>
  </mc:AlternateContent>
  <xr:revisionPtr revIDLastSave="0" documentId="13_ncr:1_{B2F9740C-ACCC-4A6C-8835-85642FCF4290}" xr6:coauthVersionLast="47" xr6:coauthVersionMax="47" xr10:uidLastSave="{00000000-0000-0000-0000-000000000000}"/>
  <bookViews>
    <workbookView xWindow="-120" yWindow="-120" windowWidth="20730" windowHeight="1116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" l="1"/>
  <c r="L21" i="3"/>
  <c r="L3" i="3"/>
  <c r="C21" i="3"/>
  <c r="L3" i="2"/>
  <c r="L21" i="2" s="1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H14" i="1" s="1"/>
  <c r="A2" i="1" s="1"/>
  <c r="A2" i="2" s="1"/>
  <c r="A2" i="3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/>
  <c r="H12" i="6"/>
  <c r="C12" i="6"/>
  <c r="B12" i="6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Q32" i="3" l="1"/>
  <c r="Q14" i="3"/>
  <c r="H32" i="3"/>
  <c r="H14" i="3"/>
  <c r="H14" i="6"/>
  <c r="A2" i="6" s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B29" i="1" l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<sst xmlns="http://schemas.openxmlformats.org/spreadsheetml/2006/main" count="169" uniqueCount="15">
  <si>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</si>
  <si>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</si>
  <si>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</si>
  <si>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</si>
  <si>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</si>
  <si>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</si>
  <si>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</si>
  <si>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</si>
  <si>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</si>
  <si>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</si>
  <si>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</si>
  <si>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</si>
  <si>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</si>
  <si>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EDI</t>
  </si>
  <si>
    <t>Abrham Aberra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</si>
</sst>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0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14" fontId="7" fillId="0" borderId="0" xfId="8" applyNumberFormat="1" applyAlignment="1">
      <alignment vertical="center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32957</xdr:rowOff>
    </xdr:from>
    <xdr:to>
      <xdr:col>1</xdr:col>
      <xdr:colOff>389343</xdr:colOff>
      <xdr:row>18</xdr:row>
      <xdr:rowOff>300418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509707"/>
          <a:ext cx="285292" cy="26746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32957</xdr:rowOff>
    </xdr:from>
    <xdr:ext cx="285292" cy="267461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970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32957</xdr:rowOff>
    </xdr:from>
    <xdr:ext cx="285292" cy="267461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3295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53965</xdr:rowOff>
    </xdr:from>
    <xdr:to>
      <xdr:col>1</xdr:col>
      <xdr:colOff>509797</xdr:colOff>
      <xdr:row>0</xdr:row>
      <xdr:rowOff>491910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53965"/>
          <a:ext cx="467142" cy="437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32957</xdr:rowOff>
    </xdr:from>
    <xdr:to>
      <xdr:col>1</xdr:col>
      <xdr:colOff>389342</xdr:colOff>
      <xdr:row>0</xdr:row>
      <xdr:rowOff>300418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32957"/>
          <a:ext cx="285292" cy="2674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120456</xdr:rowOff>
    </xdr:from>
    <xdr:to>
      <xdr:col>1</xdr:col>
      <xdr:colOff>466825</xdr:colOff>
      <xdr:row>18</xdr:row>
      <xdr:rowOff>289117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406706"/>
          <a:ext cx="383106" cy="35916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32957</xdr:rowOff>
    </xdr:from>
    <xdr:ext cx="285292" cy="267461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970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32957</xdr:rowOff>
    </xdr:from>
    <xdr:ext cx="285292" cy="267461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3295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90107</xdr:rowOff>
    </xdr:from>
    <xdr:to>
      <xdr:col>1</xdr:col>
      <xdr:colOff>409345</xdr:colOff>
      <xdr:row>0</xdr:row>
      <xdr:rowOff>357568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90107"/>
          <a:ext cx="285292" cy="2674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33898</xdr:rowOff>
    </xdr:from>
    <xdr:to>
      <xdr:col>1</xdr:col>
      <xdr:colOff>389609</xdr:colOff>
      <xdr:row>19</xdr:row>
      <xdr:rowOff>4200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166" y="4643998"/>
          <a:ext cx="293443" cy="27510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32957</xdr:rowOff>
    </xdr:from>
    <xdr:ext cx="285292" cy="267461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4305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32957</xdr:rowOff>
    </xdr:from>
    <xdr:ext cx="285292" cy="267461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3295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590550</xdr:colOff>
      <xdr:row>30</xdr:row>
      <xdr:rowOff>133350</xdr:rowOff>
    </xdr:from>
    <xdr:to>
      <xdr:col>4</xdr:col>
      <xdr:colOff>914401</xdr:colOff>
      <xdr:row>36</xdr:row>
      <xdr:rowOff>91439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0A0741B-A528-4A28-9B75-E94816E2E6E9}"/>
            </a:ext>
          </a:extLst>
        </xdr:cNvPr>
        <xdr:cNvPicPr/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050" y="7867650"/>
          <a:ext cx="1524001" cy="1158239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12</xdr:row>
      <xdr:rowOff>123825</xdr:rowOff>
    </xdr:from>
    <xdr:to>
      <xdr:col>4</xdr:col>
      <xdr:colOff>647701</xdr:colOff>
      <xdr:row>18</xdr:row>
      <xdr:rowOff>81914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39261E2-D9A2-4021-94AC-226646175C61}"/>
            </a:ext>
          </a:extLst>
        </xdr:cNvPr>
        <xdr:cNvPicPr/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3467100"/>
          <a:ext cx="1524001" cy="1158239"/>
        </a:xfrm>
        <a:prstGeom prst="rect">
          <a:avLst/>
        </a:prstGeom>
      </xdr:spPr>
    </xdr:pic>
    <xdr:clientData/>
  </xdr:twoCellAnchor>
  <xdr:twoCellAnchor editAs="oneCell">
    <xdr:from>
      <xdr:col>12</xdr:col>
      <xdr:colOff>552450</xdr:colOff>
      <xdr:row>12</xdr:row>
      <xdr:rowOff>171450</xdr:rowOff>
    </xdr:from>
    <xdr:to>
      <xdr:col>13</xdr:col>
      <xdr:colOff>876301</xdr:colOff>
      <xdr:row>18</xdr:row>
      <xdr:rowOff>129539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7195105-5B20-48DC-93C7-AC24B5204AAE}"/>
            </a:ext>
          </a:extLst>
        </xdr:cNvPr>
        <xdr:cNvPicPr/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8400" y="3514725"/>
          <a:ext cx="1524001" cy="1158239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171450</xdr:rowOff>
    </xdr:from>
    <xdr:to>
      <xdr:col>13</xdr:col>
      <xdr:colOff>838201</xdr:colOff>
      <xdr:row>36</xdr:row>
      <xdr:rowOff>129539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AFA98B6-5DED-4102-9B34-393E07D2350A}"/>
            </a:ext>
          </a:extLst>
        </xdr:cNvPr>
        <xdr:cNvPicPr/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0300" y="7905750"/>
          <a:ext cx="1524001" cy="11582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85400</xdr:rowOff>
    </xdr:from>
    <xdr:to>
      <xdr:col>1</xdr:col>
      <xdr:colOff>355631</xdr:colOff>
      <xdr:row>1</xdr:row>
      <xdr:rowOff>327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85400"/>
          <a:ext cx="244536" cy="2292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438150</xdr:colOff>
      <xdr:row>12</xdr:row>
      <xdr:rowOff>238125</xdr:rowOff>
    </xdr:from>
    <xdr:to>
      <xdr:col>4</xdr:col>
      <xdr:colOff>762001</xdr:colOff>
      <xdr:row>19</xdr:row>
      <xdr:rowOff>15239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43F6E9-D3DE-4C5C-8A22-0020D8E624C4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3190875"/>
          <a:ext cx="1524001" cy="11582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topLeftCell="L23" workbookViewId="0">
      <selection activeCell="V38" sqref="V38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9" t="s">
        <v>0</v>
      </c>
      <c r="C1" s="19"/>
      <c r="D1" s="19"/>
      <c r="E1" s="19"/>
      <c r="F1" s="19"/>
      <c r="G1" s="19"/>
      <c r="H1" s="19"/>
      <c r="J1" s="1"/>
      <c r="K1" s="19" t="s">
        <v>0</v>
      </c>
      <c r="L1" s="19"/>
      <c r="M1" s="19"/>
      <c r="N1" s="19"/>
      <c r="O1" s="19"/>
      <c r="P1" s="19"/>
      <c r="Q1" s="19"/>
    </row>
    <row r="2" spans="1:17" ht="20.25" thickBot="1">
      <c r="A2" s="14">
        <f>H14+H32+Q14+Q32</f>
        <v>0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EDI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3" t="s">
        <v>14</v>
      </c>
      <c r="D3" s="24"/>
      <c r="E3" s="1"/>
      <c r="F3" s="4"/>
      <c r="G3" s="21"/>
      <c r="H3" s="21"/>
      <c r="J3" s="1"/>
      <c r="K3" s="3" t="s">
        <v>1</v>
      </c>
      <c r="L3" s="20" t="str">
        <f>C3</f>
        <v>Abrham Aberra</v>
      </c>
      <c r="M3" s="20"/>
      <c r="N3" s="1"/>
      <c r="O3" s="4"/>
      <c r="P3" s="21"/>
      <c r="Q3" s="21"/>
    </row>
    <row r="4" spans="1:17" ht="15.75" thickBot="1">
      <c r="A4" s="1"/>
      <c r="B4" s="5" t="s">
        <v>2</v>
      </c>
      <c r="C4" s="25">
        <v>45695</v>
      </c>
      <c r="D4" s="25"/>
      <c r="E4" s="1"/>
      <c r="F4" s="1"/>
      <c r="G4" s="1"/>
      <c r="H4" s="1"/>
      <c r="J4" s="1"/>
      <c r="K4" s="5" t="s">
        <v>2</v>
      </c>
      <c r="L4" s="22">
        <v>45709</v>
      </c>
      <c r="M4" s="2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26"/>
      <c r="E15" s="27"/>
      <c r="F15" s="27"/>
      <c r="G15" s="28"/>
      <c r="H15" s="6"/>
      <c r="J15" s="1"/>
      <c r="K15" s="1"/>
      <c r="L15" s="1"/>
      <c r="M15" s="16"/>
      <c r="N15" s="16"/>
      <c r="O15" s="16"/>
      <c r="P15" s="16"/>
      <c r="Q15" s="6"/>
    </row>
    <row r="16" spans="1:17">
      <c r="A16" s="1"/>
      <c r="B16" s="1"/>
      <c r="C16" s="1"/>
      <c r="D16" s="29" t="s">
        <v>10</v>
      </c>
      <c r="E16" s="29"/>
      <c r="F16" s="29"/>
      <c r="G16" s="29"/>
      <c r="H16" s="13" t="s">
        <v>4</v>
      </c>
      <c r="J16" s="1"/>
      <c r="K16" s="1"/>
      <c r="L16" s="1"/>
      <c r="M16" s="17" t="s">
        <v>10</v>
      </c>
      <c r="N16" s="18"/>
      <c r="O16" s="18"/>
      <c r="P16" s="18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9" t="s">
        <v>0</v>
      </c>
      <c r="C19" s="19"/>
      <c r="D19" s="19"/>
      <c r="E19" s="19"/>
      <c r="F19" s="19"/>
      <c r="G19" s="19"/>
      <c r="H19" s="19"/>
      <c r="J19" s="1"/>
      <c r="K19" s="19" t="s">
        <v>0</v>
      </c>
      <c r="L19" s="19"/>
      <c r="M19" s="19"/>
      <c r="N19" s="19"/>
      <c r="O19" s="19"/>
      <c r="P19" s="19"/>
      <c r="Q19" s="19"/>
    </row>
    <row r="20" spans="1:17" ht="20.25" thickBot="1">
      <c r="A20" s="1"/>
      <c r="B20" s="2" t="str">
        <f>B2</f>
        <v>EDI</v>
      </c>
      <c r="C20" s="1"/>
      <c r="D20" s="1"/>
      <c r="E20" s="1"/>
      <c r="F20" s="1"/>
      <c r="G20" s="1"/>
      <c r="H20" s="1"/>
      <c r="J20" s="1"/>
      <c r="K20" s="2" t="str">
        <f>B2</f>
        <v>EDI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3" t="str">
        <f>C3</f>
        <v>Abrham Aberra</v>
      </c>
      <c r="D21" s="24"/>
      <c r="E21" s="1"/>
      <c r="F21" s="4"/>
      <c r="G21" s="21"/>
      <c r="H21" s="21"/>
      <c r="J21" s="1"/>
      <c r="K21" s="3" t="s">
        <v>1</v>
      </c>
      <c r="L21" s="20" t="str">
        <f>C3</f>
        <v>Abrham Aberra</v>
      </c>
      <c r="M21" s="20"/>
      <c r="N21" s="1"/>
      <c r="O21" s="4"/>
      <c r="P21" s="21"/>
      <c r="Q21" s="21"/>
    </row>
    <row r="22" spans="1:17" ht="15.75" thickBot="1">
      <c r="A22" s="1"/>
      <c r="B22" s="5" t="s">
        <v>2</v>
      </c>
      <c r="C22" s="25">
        <v>45702</v>
      </c>
      <c r="D22" s="25"/>
      <c r="E22" s="1"/>
      <c r="F22" s="1"/>
      <c r="G22" s="1"/>
      <c r="H22" s="1"/>
      <c r="J22" s="1"/>
      <c r="K22" s="5" t="s">
        <v>2</v>
      </c>
      <c r="L22" s="22">
        <v>45716</v>
      </c>
      <c r="M22" s="2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6"/>
      <c r="E33" s="16"/>
      <c r="F33" s="16"/>
      <c r="G33" s="16"/>
      <c r="H33" s="6"/>
      <c r="J33" s="1"/>
      <c r="K33" s="1"/>
      <c r="L33" s="1"/>
      <c r="M33" s="16"/>
      <c r="N33" s="16"/>
      <c r="O33" s="16"/>
      <c r="P33" s="16"/>
      <c r="Q33" s="6"/>
    </row>
    <row r="34" spans="1:17">
      <c r="A34" s="1"/>
      <c r="B34" s="1"/>
      <c r="C34" s="1"/>
      <c r="D34" s="17" t="s">
        <v>10</v>
      </c>
      <c r="E34" s="18"/>
      <c r="F34" s="18"/>
      <c r="G34" s="18"/>
      <c r="H34" s="13" t="s">
        <v>4</v>
      </c>
      <c r="J34" s="1"/>
      <c r="K34" s="1"/>
      <c r="L34" s="1"/>
      <c r="M34" s="17" t="s">
        <v>10</v>
      </c>
      <c r="N34" s="18"/>
      <c r="O34" s="18"/>
      <c r="P34" s="18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workbookViewId="0">
      <selection activeCell="B1" sqref="B1:H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9" t="s">
        <v>0</v>
      </c>
      <c r="C1" s="19"/>
      <c r="D1" s="19"/>
      <c r="E1" s="19"/>
      <c r="F1" s="19"/>
      <c r="G1" s="19"/>
      <c r="H1" s="19"/>
      <c r="J1" s="1"/>
      <c r="K1" s="19" t="s">
        <v>0</v>
      </c>
      <c r="L1" s="19"/>
      <c r="M1" s="19"/>
      <c r="N1" s="19"/>
      <c r="O1" s="19"/>
      <c r="P1" s="19"/>
      <c r="Q1" s="19"/>
    </row>
    <row r="2" spans="1:17" ht="20.25" thickBot="1">
      <c r="A2" s="14">
        <f>' Feb 25'!A2+'March 25'!H14+'March 25'!H32+'March 25'!Q14+'March 25'!Q32</f>
        <v>0</v>
      </c>
      <c r="B2" s="2" t="str">
        <f>' Feb 25'!B2</f>
        <v>EDI</v>
      </c>
      <c r="C2" s="1"/>
      <c r="D2" s="1"/>
      <c r="E2" s="1"/>
      <c r="F2" s="1"/>
      <c r="G2" s="1"/>
      <c r="H2" s="1"/>
      <c r="J2" s="1"/>
      <c r="K2" s="2" t="str">
        <f>B2</f>
        <v>EDI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20" t="s">
        <v>14</v>
      </c>
      <c r="D3" s="20"/>
      <c r="E3" s="1"/>
      <c r="F3" s="4"/>
      <c r="G3" s="21"/>
      <c r="H3" s="21"/>
      <c r="J3" s="1"/>
      <c r="K3" s="3" t="s">
        <v>1</v>
      </c>
      <c r="L3" s="20" t="str">
        <f>C3</f>
        <v>Abrham Aberra</v>
      </c>
      <c r="M3" s="20"/>
      <c r="N3" s="1"/>
      <c r="O3" s="4"/>
      <c r="P3" s="21"/>
      <c r="Q3" s="21"/>
    </row>
    <row r="4" spans="1:17" ht="15.75" thickBot="1">
      <c r="A4" s="1"/>
      <c r="B4" s="5" t="s">
        <v>2</v>
      </c>
      <c r="C4" s="22">
        <v>45723</v>
      </c>
      <c r="D4" s="22"/>
      <c r="E4" s="1"/>
      <c r="F4" s="1"/>
      <c r="G4" s="1"/>
      <c r="H4" s="1"/>
      <c r="J4" s="1"/>
      <c r="K4" s="5" t="s">
        <v>2</v>
      </c>
      <c r="L4" s="22">
        <f>C22+7</f>
        <v>45737</v>
      </c>
      <c r="M4" s="2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6"/>
      <c r="E15" s="16"/>
      <c r="F15" s="16"/>
      <c r="G15" s="16"/>
      <c r="H15" s="6"/>
      <c r="J15" s="1"/>
      <c r="K15" s="1"/>
      <c r="L15" s="1"/>
      <c r="M15" s="16"/>
      <c r="N15" s="16"/>
      <c r="O15" s="16"/>
      <c r="P15" s="16"/>
      <c r="Q15" s="6"/>
    </row>
    <row r="16" spans="1:17">
      <c r="A16" s="1"/>
      <c r="B16" s="1"/>
      <c r="C16" s="1"/>
      <c r="D16" s="17" t="s">
        <v>10</v>
      </c>
      <c r="E16" s="18"/>
      <c r="F16" s="18"/>
      <c r="G16" s="18"/>
      <c r="H16" s="13" t="s">
        <v>4</v>
      </c>
      <c r="J16" s="1"/>
      <c r="K16" s="1"/>
      <c r="L16" s="1"/>
      <c r="M16" s="17" t="s">
        <v>10</v>
      </c>
      <c r="N16" s="18"/>
      <c r="O16" s="18"/>
      <c r="P16" s="18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9" t="s">
        <v>0</v>
      </c>
      <c r="C19" s="19"/>
      <c r="D19" s="19"/>
      <c r="E19" s="19"/>
      <c r="F19" s="19"/>
      <c r="G19" s="19"/>
      <c r="H19" s="19"/>
      <c r="J19" s="1"/>
      <c r="K19" s="19" t="s">
        <v>0</v>
      </c>
      <c r="L19" s="19"/>
      <c r="M19" s="19"/>
      <c r="N19" s="19"/>
      <c r="O19" s="19"/>
      <c r="P19" s="19"/>
      <c r="Q19" s="19"/>
    </row>
    <row r="20" spans="1:17" ht="20.25" thickBot="1">
      <c r="A20" s="1"/>
      <c r="B20" s="2" t="str">
        <f>B2</f>
        <v>EDI</v>
      </c>
      <c r="C20" s="1"/>
      <c r="D20" s="1"/>
      <c r="E20" s="1"/>
      <c r="F20" s="1"/>
      <c r="G20" s="1"/>
      <c r="H20" s="1"/>
      <c r="J20" s="1"/>
      <c r="K20" s="2" t="str">
        <f>B2</f>
        <v>EDI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20" t="str">
        <f>C3</f>
        <v>Abrham Aberra</v>
      </c>
      <c r="D21" s="20"/>
      <c r="E21" s="1"/>
      <c r="F21" s="4"/>
      <c r="G21" s="21"/>
      <c r="H21" s="21"/>
      <c r="J21" s="1"/>
      <c r="K21" s="3" t="s">
        <v>1</v>
      </c>
      <c r="L21" s="20" t="str">
        <f>L3</f>
        <v>Abrham Aberra</v>
      </c>
      <c r="M21" s="20"/>
      <c r="N21" s="1"/>
      <c r="O21" s="4"/>
      <c r="P21" s="21"/>
      <c r="Q21" s="21"/>
    </row>
    <row r="22" spans="1:17" ht="15.75" thickBot="1">
      <c r="A22" s="1"/>
      <c r="B22" s="5" t="s">
        <v>2</v>
      </c>
      <c r="C22" s="22">
        <f>C4+7</f>
        <v>45730</v>
      </c>
      <c r="D22" s="22"/>
      <c r="E22" s="1"/>
      <c r="F22" s="1"/>
      <c r="G22" s="1"/>
      <c r="H22" s="1"/>
      <c r="J22" s="1"/>
      <c r="K22" s="5" t="s">
        <v>2</v>
      </c>
      <c r="L22" s="22">
        <f>L4+7</f>
        <v>45744</v>
      </c>
      <c r="M22" s="2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6"/>
      <c r="E33" s="16"/>
      <c r="F33" s="16"/>
      <c r="G33" s="16"/>
      <c r="H33" s="6"/>
      <c r="J33" s="1"/>
      <c r="K33" s="1"/>
      <c r="L33" s="1"/>
      <c r="M33" s="16"/>
      <c r="N33" s="16"/>
      <c r="O33" s="16"/>
      <c r="P33" s="16"/>
      <c r="Q33" s="6"/>
    </row>
    <row r="34" spans="1:17">
      <c r="A34" s="1"/>
      <c r="B34" s="1"/>
      <c r="C34" s="1"/>
      <c r="D34" s="17" t="s">
        <v>10</v>
      </c>
      <c r="E34" s="18"/>
      <c r="F34" s="18"/>
      <c r="G34" s="18"/>
      <c r="H34" s="13" t="s">
        <v>4</v>
      </c>
      <c r="J34" s="1"/>
      <c r="K34" s="1"/>
      <c r="L34" s="1"/>
      <c r="M34" s="17" t="s">
        <v>10</v>
      </c>
      <c r="N34" s="18"/>
      <c r="O34" s="18"/>
      <c r="P34" s="18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topLeftCell="E15" workbookViewId="0">
      <selection activeCell="M32" sqref="M32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9" t="s">
        <v>0</v>
      </c>
      <c r="C1" s="19"/>
      <c r="D1" s="19"/>
      <c r="E1" s="19"/>
      <c r="F1" s="19"/>
      <c r="G1" s="19"/>
      <c r="H1" s="19"/>
      <c r="J1" s="1"/>
      <c r="K1" s="19" t="s">
        <v>0</v>
      </c>
      <c r="L1" s="19"/>
      <c r="M1" s="19"/>
      <c r="N1" s="19"/>
      <c r="O1" s="19"/>
      <c r="P1" s="19"/>
      <c r="Q1" s="19"/>
    </row>
    <row r="2" spans="1:17" ht="20.25" thickBot="1">
      <c r="A2" s="14">
        <f>'March 25'!A2+'March 25'!H14+'March 25'!H32+'March 25'!Q14+'March 25'!Q32</f>
        <v>0</v>
      </c>
      <c r="B2" s="2" t="str">
        <f>' Feb 25'!B2</f>
        <v>EDI</v>
      </c>
      <c r="C2" s="1"/>
      <c r="D2" s="1"/>
      <c r="E2" s="1"/>
      <c r="F2" s="1"/>
      <c r="G2" s="1"/>
      <c r="H2" s="1"/>
      <c r="J2" s="1"/>
      <c r="K2" s="2" t="str">
        <f>B2</f>
        <v>EDI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20" t="s">
        <v>14</v>
      </c>
      <c r="D3" s="20"/>
      <c r="E3" s="1"/>
      <c r="F3" s="4"/>
      <c r="G3" s="21"/>
      <c r="H3" s="21"/>
      <c r="J3" s="1"/>
      <c r="K3" s="3" t="s">
        <v>1</v>
      </c>
      <c r="L3" s="20" t="str">
        <f>C3</f>
        <v>Abrham Aberra</v>
      </c>
      <c r="M3" s="20"/>
      <c r="N3" s="1"/>
      <c r="O3" s="4"/>
      <c r="P3" s="21"/>
      <c r="Q3" s="21"/>
    </row>
    <row r="4" spans="1:17" ht="15.75" thickBot="1">
      <c r="A4" s="1"/>
      <c r="B4" s="5" t="s">
        <v>2</v>
      </c>
      <c r="C4" s="22">
        <v>45751</v>
      </c>
      <c r="D4" s="22"/>
      <c r="E4" s="1"/>
      <c r="F4" s="1"/>
      <c r="G4" s="1"/>
      <c r="H4" s="1"/>
      <c r="J4" s="1"/>
      <c r="K4" s="5" t="s">
        <v>2</v>
      </c>
      <c r="L4" s="22">
        <f>C22+7</f>
        <v>45765</v>
      </c>
      <c r="M4" s="2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1</v>
      </c>
      <c r="E9" s="9"/>
      <c r="F9" s="9"/>
      <c r="G9" s="10"/>
      <c r="H9" s="9">
        <f>IFERROR(SUM(D9:G9), "")</f>
        <v>1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>
        <v>2</v>
      </c>
      <c r="E10" s="9"/>
      <c r="F10" s="9"/>
      <c r="G10" s="10"/>
      <c r="H10" s="9">
        <f>IFERROR(SUM(D10:G10), "")</f>
        <v>2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2</v>
      </c>
      <c r="N10" s="9"/>
      <c r="O10" s="9"/>
      <c r="P10" s="10"/>
      <c r="Q10" s="9">
        <f>IFERROR(SUM(M10:P10), "")</f>
        <v>2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/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/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>
        <v>1</v>
      </c>
      <c r="N12" s="9"/>
      <c r="O12" s="9"/>
      <c r="P12" s="10"/>
      <c r="Q12" s="9">
        <f t="shared" ref="Q12:Q13" si="2">IFERROR(SUM(M12:P12), "")</f>
        <v>1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>
        <v>3</v>
      </c>
      <c r="N13" s="9"/>
      <c r="O13" s="9"/>
      <c r="P13" s="10"/>
      <c r="Q13" s="9">
        <f t="shared" si="2"/>
        <v>3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8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8</v>
      </c>
    </row>
    <row r="15" spans="1:17" ht="15" thickTop="1">
      <c r="A15" s="1"/>
      <c r="B15" s="1"/>
      <c r="C15" s="1"/>
      <c r="D15" s="16"/>
      <c r="E15" s="16"/>
      <c r="F15" s="16"/>
      <c r="G15" s="16"/>
      <c r="H15" s="6"/>
      <c r="J15" s="1"/>
      <c r="K15" s="1"/>
      <c r="L15" s="1"/>
      <c r="M15" s="16"/>
      <c r="N15" s="16"/>
      <c r="O15" s="16"/>
      <c r="P15" s="16"/>
      <c r="Q15" s="6"/>
    </row>
    <row r="16" spans="1:17">
      <c r="A16" s="1"/>
      <c r="B16" s="1"/>
      <c r="C16" s="1"/>
      <c r="D16" s="17" t="s">
        <v>10</v>
      </c>
      <c r="E16" s="18"/>
      <c r="F16" s="18"/>
      <c r="G16" s="18"/>
      <c r="H16" s="15">
        <v>45751</v>
      </c>
      <c r="J16" s="1"/>
      <c r="K16" s="1"/>
      <c r="L16" s="1"/>
      <c r="M16" s="17" t="s">
        <v>10</v>
      </c>
      <c r="N16" s="18"/>
      <c r="O16" s="18"/>
      <c r="P16" s="18"/>
      <c r="Q16" s="15">
        <v>45765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9" t="s">
        <v>0</v>
      </c>
      <c r="C19" s="19"/>
      <c r="D19" s="19"/>
      <c r="E19" s="19"/>
      <c r="F19" s="19"/>
      <c r="G19" s="19"/>
      <c r="H19" s="19"/>
      <c r="J19" s="1"/>
      <c r="K19" s="19" t="s">
        <v>0</v>
      </c>
      <c r="L19" s="19"/>
      <c r="M19" s="19"/>
      <c r="N19" s="19"/>
      <c r="O19" s="19"/>
      <c r="P19" s="19"/>
      <c r="Q19" s="19"/>
    </row>
    <row r="20" spans="1:17" ht="20.25" thickBot="1">
      <c r="A20" s="1"/>
      <c r="B20" s="2" t="str">
        <f>B2</f>
        <v>EDI</v>
      </c>
      <c r="C20" s="1"/>
      <c r="D20" s="1"/>
      <c r="E20" s="1"/>
      <c r="F20" s="1"/>
      <c r="G20" s="1"/>
      <c r="H20" s="1"/>
      <c r="J20" s="1"/>
      <c r="K20" s="2" t="str">
        <f>B2</f>
        <v>EDI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20" t="str">
        <f>C3</f>
        <v>Abrham Aberra</v>
      </c>
      <c r="D21" s="20"/>
      <c r="E21" s="1"/>
      <c r="F21" s="4"/>
      <c r="G21" s="21"/>
      <c r="H21" s="21"/>
      <c r="J21" s="1"/>
      <c r="K21" s="3" t="s">
        <v>1</v>
      </c>
      <c r="L21" s="20" t="str">
        <f>C3</f>
        <v>Abrham Aberra</v>
      </c>
      <c r="M21" s="20"/>
      <c r="N21" s="1"/>
      <c r="O21" s="4"/>
      <c r="P21" s="21"/>
      <c r="Q21" s="21"/>
    </row>
    <row r="22" spans="1:17" ht="15.75" thickBot="1">
      <c r="A22" s="1"/>
      <c r="B22" s="5" t="s">
        <v>2</v>
      </c>
      <c r="C22" s="22">
        <f>C4+7</f>
        <v>45758</v>
      </c>
      <c r="D22" s="22"/>
      <c r="E22" s="1"/>
      <c r="F22" s="1"/>
      <c r="G22" s="1"/>
      <c r="H22" s="1"/>
      <c r="J22" s="1"/>
      <c r="K22" s="5" t="s">
        <v>2</v>
      </c>
      <c r="L22" s="22">
        <f>L4+7</f>
        <v>45772</v>
      </c>
      <c r="M22" s="2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>
        <v>2</v>
      </c>
      <c r="E27" s="9"/>
      <c r="F27" s="9"/>
      <c r="G27" s="10"/>
      <c r="H27" s="9">
        <f>IFERROR(SUM(D27:G27), "")</f>
        <v>2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/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3</v>
      </c>
      <c r="E28" s="9"/>
      <c r="F28" s="9"/>
      <c r="G28" s="10"/>
      <c r="H28" s="9">
        <f>IFERROR(SUM(D28:G28), "")</f>
        <v>3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2</v>
      </c>
      <c r="N28" s="9"/>
      <c r="O28" s="9"/>
      <c r="P28" s="10"/>
      <c r="Q28" s="9">
        <f>IFERROR(SUM(M28:P28), "")</f>
        <v>2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/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4</v>
      </c>
      <c r="N29" s="9"/>
      <c r="O29" s="9"/>
      <c r="P29" s="10"/>
      <c r="Q29" s="9">
        <f>IFERROR(SUM(M29:P29), "")</f>
        <v>4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>
        <v>1</v>
      </c>
      <c r="N30" s="9"/>
      <c r="O30" s="9"/>
      <c r="P30" s="10"/>
      <c r="Q30" s="9">
        <f t="shared" ref="Q30:Q31" si="6">IFERROR(SUM(M30:P30), "")</f>
        <v>1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>
        <v>1</v>
      </c>
      <c r="E31" s="9"/>
      <c r="F31" s="9"/>
      <c r="G31" s="10"/>
      <c r="H31" s="9">
        <f t="shared" si="5"/>
        <v>1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>
        <v>1</v>
      </c>
      <c r="N31" s="9"/>
      <c r="O31" s="9"/>
      <c r="P31" s="10"/>
      <c r="Q31" s="9">
        <f t="shared" si="6"/>
        <v>1</v>
      </c>
    </row>
    <row r="32" spans="1:17" ht="17.25" thickBot="1">
      <c r="A32" s="1"/>
      <c r="B32" s="1"/>
      <c r="C32" s="11" t="s">
        <v>9</v>
      </c>
      <c r="D32" s="12">
        <f>IFERROR(SUM(D25:D31), "")</f>
        <v>8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8</v>
      </c>
      <c r="J32" s="1"/>
      <c r="K32" s="1"/>
      <c r="L32" s="11" t="s">
        <v>9</v>
      </c>
      <c r="M32" s="12">
        <f>IFERROR(SUM(M25:M31), "")</f>
        <v>10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10</v>
      </c>
    </row>
    <row r="33" spans="1:17" ht="15" thickTop="1">
      <c r="A33" s="1"/>
      <c r="B33" s="1"/>
      <c r="C33" s="1"/>
      <c r="D33" s="16"/>
      <c r="E33" s="16"/>
      <c r="F33" s="16"/>
      <c r="G33" s="16"/>
      <c r="H33" s="6"/>
      <c r="J33" s="1"/>
      <c r="K33" s="1"/>
      <c r="L33" s="1"/>
      <c r="M33" s="16"/>
      <c r="N33" s="16"/>
      <c r="O33" s="16"/>
      <c r="P33" s="16"/>
      <c r="Q33" s="6"/>
    </row>
    <row r="34" spans="1:17">
      <c r="A34" s="1"/>
      <c r="B34" s="1"/>
      <c r="C34" s="1"/>
      <c r="D34" s="17" t="s">
        <v>10</v>
      </c>
      <c r="E34" s="18"/>
      <c r="F34" s="18"/>
      <c r="G34" s="18"/>
      <c r="H34" s="15">
        <v>45758</v>
      </c>
      <c r="J34" s="1"/>
      <c r="K34" s="1"/>
      <c r="L34" s="1"/>
      <c r="M34" s="17" t="s">
        <v>10</v>
      </c>
      <c r="N34" s="18"/>
      <c r="O34" s="18"/>
      <c r="P34" s="18"/>
      <c r="Q34" s="15">
        <v>45772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H17" sqref="H17"/>
    </sheetView>
  </sheetViews>
  <sheetFormatPr defaultColWidth="11" defaultRowHeight="14.25"/>
  <cols>
    <col min="2" max="8" width="15.75" customWidth="1"/>
  </cols>
  <sheetData>
    <row r="1" spans="1:8" ht="24" thickBot="1">
      <c r="A1" s="1"/>
      <c r="B1" s="19" t="s">
        <v>0</v>
      </c>
      <c r="C1" s="19"/>
      <c r="D1" s="19"/>
      <c r="E1" s="19"/>
      <c r="F1" s="19"/>
      <c r="G1" s="19"/>
      <c r="H1" s="19"/>
    </row>
    <row r="2" spans="1:8" ht="20.25" thickBot="1">
      <c r="A2" s="14">
        <f>'April 25'!A2+'May 25'!H14</f>
        <v>52</v>
      </c>
      <c r="B2" s="2" t="str">
        <f>' Feb 25'!B2</f>
        <v>EDI</v>
      </c>
      <c r="C2" s="1"/>
      <c r="D2" s="1"/>
      <c r="E2" s="1"/>
      <c r="F2" s="1"/>
      <c r="G2" s="1"/>
      <c r="H2" s="1"/>
    </row>
    <row r="3" spans="1:8" ht="15" thickBot="1">
      <c r="A3" s="1"/>
      <c r="B3" s="3" t="s">
        <v>1</v>
      </c>
      <c r="C3" s="20" t="s">
        <v>14</v>
      </c>
      <c r="D3" s="20"/>
      <c r="E3" s="1"/>
      <c r="F3" s="4"/>
      <c r="G3" s="21"/>
      <c r="H3" s="21"/>
    </row>
    <row r="4" spans="1:8" ht="15.75" thickBot="1">
      <c r="A4" s="1"/>
      <c r="B4" s="5" t="s">
        <v>2</v>
      </c>
      <c r="C4" s="22">
        <v>45779</v>
      </c>
      <c r="D4" s="22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>
      <c r="A7" s="1"/>
      <c r="B7" s="1" t="str">
        <f>IFERROR(TEXT(TimeSheet2141822[[#This Row],[Date]],"aaaa"), "")</f>
        <v>Samstag</v>
      </c>
      <c r="C7" s="8">
        <f>IFERROR(IF($C$4=0,"",$C$4-6), "")</f>
        <v>45773</v>
      </c>
      <c r="D7" s="9">
        <v>4</v>
      </c>
      <c r="E7" s="9"/>
      <c r="F7" s="9"/>
      <c r="G7" s="10"/>
      <c r="H7" s="9">
        <f>IFERROR(SUM(D7:G7), "")</f>
        <v>4</v>
      </c>
    </row>
    <row r="8" spans="1:8" ht="20.100000000000001" customHeight="1">
      <c r="A8" s="1"/>
      <c r="B8" s="1" t="str">
        <f>IFERROR(TEXT(TimeSheet2141822[[#This Row],[Date]],"aaaa"), "")</f>
        <v>Sonntag</v>
      </c>
      <c r="C8" s="8">
        <f>IFERROR(IF($C$4=0,"",$C$4-5), "")</f>
        <v>45774</v>
      </c>
      <c r="D8" s="9">
        <v>8</v>
      </c>
      <c r="E8" s="9"/>
      <c r="F8" s="9"/>
      <c r="G8" s="10"/>
      <c r="H8" s="9">
        <f>IFERROR(SUM(D8:G8), "")</f>
        <v>8</v>
      </c>
    </row>
    <row r="9" spans="1:8" ht="20.100000000000001" customHeight="1">
      <c r="A9" s="1"/>
      <c r="B9" s="1" t="str">
        <f>IFERROR(TEXT(TimeSheet2141822[[#This Row],[Date]],"aaaa"), "")</f>
        <v>Montag</v>
      </c>
      <c r="C9" s="8">
        <f>IFERROR(IF($C$4=0,"",$C$4-4), "")</f>
        <v>45775</v>
      </c>
      <c r="D9" s="9"/>
      <c r="E9" s="9">
        <v>8</v>
      </c>
      <c r="F9" s="9"/>
      <c r="G9" s="10"/>
      <c r="H9" s="9">
        <f>IFERROR(SUM(D9:G9), "")</f>
        <v>8</v>
      </c>
    </row>
    <row r="10" spans="1:8" ht="20.100000000000001" customHeight="1">
      <c r="A10" s="1"/>
      <c r="B10" s="1" t="str">
        <f>IFERROR(TEXT(TimeSheet2141822[[#This Row],[Date]],"aaaa"), "")</f>
        <v>Dienstag</v>
      </c>
      <c r="C10" s="8">
        <f>IFERROR(IF($C$4=0,"",$C$4-3), "")</f>
        <v>45776</v>
      </c>
      <c r="D10" s="9"/>
      <c r="E10" s="9">
        <v>8</v>
      </c>
      <c r="F10" s="9"/>
      <c r="G10" s="10"/>
      <c r="H10" s="9">
        <f>IFERROR(SUM(D10:G10), "")</f>
        <v>8</v>
      </c>
    </row>
    <row r="11" spans="1:8" ht="17.25" customHeight="1">
      <c r="A11" s="1"/>
      <c r="B11" s="1" t="str">
        <f>IFERROR(TEXT(TimeSheet2141822[[#This Row],[Date]],"aaaa"), "")</f>
        <v>Mittwoch</v>
      </c>
      <c r="C11" s="8">
        <f>IFERROR(IF($C$4=0,"",$C$4-2), "")</f>
        <v>45777</v>
      </c>
      <c r="D11" s="9"/>
      <c r="E11" s="9">
        <v>8</v>
      </c>
      <c r="F11" s="9"/>
      <c r="G11" s="10"/>
      <c r="H11" s="9">
        <f>IFERROR(SUM(D11:G11), "")</f>
        <v>8</v>
      </c>
    </row>
    <row r="12" spans="1:8" ht="20.100000000000001" customHeight="1">
      <c r="A12" s="1"/>
      <c r="B12" s="1" t="str">
        <f>IFERROR(TEXT(TimeSheet2141822[[#This Row],[Date]],"aaaa"), "")</f>
        <v>Donnerstag</v>
      </c>
      <c r="C12" s="8">
        <f>IFERROR(IF($C$4=0,"",$C$4-1), "")</f>
        <v>45778</v>
      </c>
      <c r="D12" s="9"/>
      <c r="E12" s="9">
        <v>8</v>
      </c>
      <c r="F12" s="9"/>
      <c r="G12" s="10"/>
      <c r="H12" s="9">
        <f t="shared" ref="H12:H13" si="0">IFERROR(SUM(D12:G12), "")</f>
        <v>8</v>
      </c>
    </row>
    <row r="13" spans="1:8" ht="20.100000000000001" customHeight="1">
      <c r="A13" s="1"/>
      <c r="B13" s="1" t="str">
        <f>IFERROR(TEXT(TimeSheet2141822[[#This Row],[Date]],"aaaa"), "")</f>
        <v>Freitag</v>
      </c>
      <c r="C13" s="8">
        <f>IFERROR(IF($C$4=0,"",$C$4), "")</f>
        <v>45779</v>
      </c>
      <c r="D13" s="9">
        <v>4</v>
      </c>
      <c r="E13" s="9">
        <v>4</v>
      </c>
      <c r="F13" s="9"/>
      <c r="G13" s="10"/>
      <c r="H13" s="9">
        <f t="shared" si="0"/>
        <v>8</v>
      </c>
    </row>
    <row r="14" spans="1:8" ht="17.25" thickBot="1">
      <c r="A14" s="1"/>
      <c r="B14" s="1"/>
      <c r="C14" s="11" t="s">
        <v>9</v>
      </c>
      <c r="D14" s="12">
        <f>IFERROR(SUM(D7:D13), "")</f>
        <v>16</v>
      </c>
      <c r="E14" s="12">
        <f>IFERROR(SUM(E7:E13), "")</f>
        <v>36</v>
      </c>
      <c r="F14" s="12">
        <f>IFERROR(SUM(F7:F13), "")</f>
        <v>0</v>
      </c>
      <c r="G14" s="12">
        <f>IFERROR(SUM(G7:G13), "")</f>
        <v>0</v>
      </c>
      <c r="H14" s="12">
        <f>IFERROR(SUM(H7:H13), "")</f>
        <v>52</v>
      </c>
    </row>
    <row r="15" spans="1:8" ht="15" thickTop="1">
      <c r="A15" s="1"/>
      <c r="B15" s="1"/>
      <c r="C15" s="1"/>
      <c r="D15" s="16"/>
      <c r="E15" s="16"/>
      <c r="F15" s="16"/>
      <c r="G15" s="16"/>
      <c r="H15" s="6"/>
    </row>
    <row r="16" spans="1:8">
      <c r="A16" s="1"/>
      <c r="B16" s="1"/>
      <c r="C16" s="1"/>
      <c r="D16" s="17" t="s">
        <v>10</v>
      </c>
      <c r="E16" s="18"/>
      <c r="F16" s="18"/>
      <c r="G16" s="18"/>
      <c r="H16" s="15">
        <v>45779</v>
      </c>
    </row>
    <row r="17" spans="1:8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Bereket Mulat</cp:lastModifiedBy>
  <dcterms:created xsi:type="dcterms:W3CDTF">2025-05-07T08:26:55Z</dcterms:created>
  <dcterms:modified xsi:type="dcterms:W3CDTF">2025-05-09T16:51:44Z</dcterms:modified>
</cp:coreProperties>
</file>