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tthuhnrc/Desktop/"/>
    </mc:Choice>
  </mc:AlternateContent>
  <xr:revisionPtr revIDLastSave="0" documentId="13_ncr:1_{7DC00CE0-6C2F-B244-B21E-4019F5D8FFC0}" xr6:coauthVersionLast="47" xr6:coauthVersionMax="47" xr10:uidLastSave="{00000000-0000-0000-0000-000000000000}"/>
  <bookViews>
    <workbookView xWindow="160" yWindow="920" windowWidth="29080" windowHeight="16340" activeTab="3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5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6" l="1"/>
  <c r="G36" i="6"/>
  <c r="F36" i="6"/>
  <c r="E36" i="6"/>
  <c r="I35" i="6"/>
  <c r="I34" i="6"/>
  <c r="I33" i="6"/>
  <c r="I32" i="6"/>
  <c r="I31" i="6"/>
  <c r="I30" i="6"/>
  <c r="I29" i="6"/>
  <c r="C24" i="6"/>
  <c r="L21" i="3"/>
  <c r="L3" i="3"/>
  <c r="C21" i="3"/>
  <c r="L21" i="2"/>
  <c r="C21" i="2"/>
  <c r="L3" i="2"/>
  <c r="L21" i="1"/>
  <c r="C21" i="1"/>
  <c r="L3" i="1"/>
  <c r="B2" i="6"/>
  <c r="K20" i="3"/>
  <c r="B20" i="3"/>
  <c r="B2" i="3"/>
  <c r="K2" i="3" s="1"/>
  <c r="K20" i="2"/>
  <c r="K2" i="2"/>
  <c r="B2" i="2"/>
  <c r="B20" i="2" s="1"/>
  <c r="K20" i="1"/>
  <c r="B20" i="1"/>
  <c r="K2" i="1"/>
  <c r="C7" i="1"/>
  <c r="B7" i="1" s="1"/>
  <c r="H7" i="1"/>
  <c r="H14" i="1" s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 s="1"/>
  <c r="H12" i="6"/>
  <c r="C12" i="6"/>
  <c r="B12" i="6"/>
  <c r="H11" i="6"/>
  <c r="C11" i="6"/>
  <c r="B11" i="6"/>
  <c r="H10" i="6"/>
  <c r="C10" i="6"/>
  <c r="B10" i="6" s="1"/>
  <c r="H9" i="6"/>
  <c r="C9" i="6"/>
  <c r="B9" i="6"/>
  <c r="H8" i="6"/>
  <c r="C8" i="6"/>
  <c r="B8" i="6"/>
  <c r="H7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I36" i="6" l="1"/>
  <c r="C35" i="6"/>
  <c r="H32" i="1"/>
  <c r="A2" i="1" s="1"/>
  <c r="H14" i="6"/>
  <c r="H32" i="3"/>
  <c r="H14" i="2"/>
  <c r="H32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C34" i="6" l="1"/>
  <c r="A2" i="2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33" i="6" l="1"/>
  <c r="C27" i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32" i="6" l="1"/>
  <c r="C26" i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C31" i="6" l="1"/>
  <c r="B26" i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C29" i="6" l="1"/>
  <c r="C30" i="6"/>
  <c r="B28" i="3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6" authorId="0" shapeId="0" xr:uid="{0B700F55-8AF9-DD4E-A7A4-3C2C0063A09B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E28" authorId="0" shapeId="0" xr:uid="{428E19F8-AB00-0D4C-B9FE-813A139BD58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8" authorId="0" shapeId="0" xr:uid="{1309838E-0914-154D-BD3C-1662CB57019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8" authorId="0" shapeId="0" xr:uid="{A373C76D-03C7-AE46-A35F-BDB151F71179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<sst xmlns="http://schemas.openxmlformats.org/spreadsheetml/2006/main" count="538" uniqueCount="40">
  <si>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</si>
  <si>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</si>
  <si>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</si>
  <si>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</si>
  <si>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</si>
  <si>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</si>
  <si>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</si>
  <si>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</si>
  <si>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</si>
  <si>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</si>
  <si>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</si>
  <si>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</si>
  <si>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</si>
  <si>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UFS</t>
  </si>
  <si>
    <t>Corli Witthuhn</t>
  </si>
  <si>
    <t>AgrriMocks and iKudiu</t>
  </si>
  <si>
    <t xml:space="preserve">AgrriMocks </t>
  </si>
  <si>
    <t>07/05/2025</t>
  </si>
  <si>
    <t>Meeting in Triesdorf</t>
  </si>
  <si>
    <t>AgriMocks Meeting</t>
  </si>
  <si>
    <t>Travel to Addis Ababa</t>
  </si>
  <si>
    <t>KOM</t>
  </si>
  <si>
    <t>KOM + Lauch article</t>
  </si>
  <si>
    <t>Dissemination Plan + KOM</t>
  </si>
  <si>
    <t>Travel to Bloemfontein</t>
  </si>
  <si>
    <t xml:space="preserve">Signing of the GA </t>
  </si>
  <si>
    <t>Samstag</t>
  </si>
  <si>
    <t xml:space="preserve">                                     -  </t>
  </si>
  <si>
    <t>Sonntag</t>
  </si>
  <si>
    <t>Montag</t>
  </si>
  <si>
    <t>Dienstag</t>
  </si>
  <si>
    <t>Mittwoch</t>
  </si>
  <si>
    <t>Donnerstag</t>
  </si>
  <si>
    <t>Freitag</t>
  </si>
  <si>
    <t xml:space="preserve">                                      -   </t>
  </si>
  <si>
    <t>Lgogo and Webdesing</t>
  </si>
  <si>
    <t>Webdesign</t>
  </si>
  <si>
    <t>09/05/2025</t>
  </si>
  <si>
    <t>Web design payment</t>
  </si>
  <si>
    <t>19/05/2025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</si>
</sst>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11"/>
      <color rgb="FF000000"/>
      <name val="Aptos Narrow"/>
      <family val="2"/>
      <scheme val="minor"/>
    </font>
    <font>
      <sz val="18"/>
      <color rgb="FF0E2841"/>
      <name val="Aptos Display"/>
      <family val="2"/>
      <charset val="1"/>
    </font>
    <font>
      <b/>
      <sz val="15"/>
      <color rgb="FF0E2841"/>
      <name val="Aptos Narrow"/>
      <family val="2"/>
      <scheme val="minor"/>
    </font>
    <font>
      <b/>
      <sz val="11"/>
      <color rgb="FF0E284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3"/>
      <color rgb="FF0E284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2F2F2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rgb="FF156082"/>
      </bottom>
      <diagonal/>
    </border>
    <border>
      <left/>
      <right/>
      <top/>
      <bottom style="medium">
        <color rgb="FF44B3E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rgb="FF64BEE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6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6" fontId="0" fillId="0" borderId="14" xfId="0" applyNumberFormat="1" applyBorder="1" applyAlignment="1">
      <alignment horizontal="left" vertical="center" wrapText="1" indent="1"/>
    </xf>
    <xf numFmtId="0" fontId="14" fillId="0" borderId="0" xfId="0" applyFont="1"/>
    <xf numFmtId="0" fontId="14" fillId="0" borderId="0" xfId="0" applyFont="1" applyAlignment="1">
      <alignment horizontal="left" vertical="center" wrapText="1" indent="1"/>
    </xf>
    <xf numFmtId="0" fontId="16" fillId="0" borderId="15" xfId="0" applyFont="1" applyBorder="1" applyAlignment="1">
      <alignment vertical="center"/>
    </xf>
    <xf numFmtId="0" fontId="14" fillId="0" borderId="16" xfId="0" applyFont="1" applyBorder="1" applyAlignment="1">
      <alignment horizontal="left"/>
    </xf>
    <xf numFmtId="0" fontId="14" fillId="0" borderId="0" xfId="0" applyFont="1" applyAlignment="1">
      <alignment horizontal="right" indent="1"/>
    </xf>
    <xf numFmtId="0" fontId="17" fillId="0" borderId="16" xfId="0" applyFont="1" applyBorder="1" applyAlignment="1">
      <alignment horizontal="left"/>
    </xf>
    <xf numFmtId="14" fontId="8" fillId="0" borderId="17" xfId="0" applyNumberFormat="1" applyFont="1" applyBorder="1" applyAlignment="1">
      <alignment horizontal="left" wrapText="1"/>
    </xf>
    <xf numFmtId="0" fontId="18" fillId="5" borderId="6" xfId="0" applyFont="1" applyFill="1" applyBorder="1" applyAlignment="1">
      <alignment horizontal="left" vertical="center" indent="1"/>
    </xf>
    <xf numFmtId="0" fontId="18" fillId="5" borderId="6" xfId="0" applyFont="1" applyFill="1" applyBorder="1" applyAlignment="1">
      <alignment horizontal="left" vertical="center" wrapText="1" indent="1"/>
    </xf>
    <xf numFmtId="14" fontId="14" fillId="6" borderId="6" xfId="0" applyNumberFormat="1" applyFont="1" applyFill="1" applyBorder="1" applyAlignment="1">
      <alignment horizontal="right" vertical="center" indent="1"/>
    </xf>
    <xf numFmtId="164" fontId="14" fillId="6" borderId="6" xfId="0" applyNumberFormat="1" applyFont="1" applyFill="1" applyBorder="1" applyAlignment="1">
      <alignment horizontal="right" vertical="center" indent="1"/>
    </xf>
    <xf numFmtId="49" fontId="14" fillId="6" borderId="6" xfId="0" applyNumberFormat="1" applyFont="1" applyFill="1" applyBorder="1" applyAlignment="1">
      <alignment horizontal="right" vertical="center" indent="1"/>
    </xf>
    <xf numFmtId="164" fontId="14" fillId="7" borderId="6" xfId="0" applyNumberFormat="1" applyFont="1" applyFill="1" applyBorder="1" applyAlignment="1">
      <alignment horizontal="right" vertical="center" indent="1"/>
    </xf>
    <xf numFmtId="0" fontId="19" fillId="0" borderId="18" xfId="0" applyFont="1" applyBorder="1" applyAlignment="1">
      <alignment horizontal="left" vertical="center" indent="1"/>
    </xf>
    <xf numFmtId="164" fontId="9" fillId="7" borderId="6" xfId="0" applyNumberFormat="1" applyFont="1" applyFill="1" applyBorder="1" applyAlignment="1">
      <alignment horizontal="right" vertical="center" indent="1"/>
    </xf>
    <xf numFmtId="164" fontId="9" fillId="7" borderId="19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18" fillId="5" borderId="19" xfId="0" applyFont="1" applyFill="1" applyBorder="1" applyAlignment="1">
      <alignment horizontal="left" vertical="center" indent="1"/>
    </xf>
    <xf numFmtId="0" fontId="18" fillId="5" borderId="19" xfId="0" applyFont="1" applyFill="1" applyBorder="1" applyAlignment="1">
      <alignment horizontal="left" vertical="center" wrapText="1" indent="1"/>
    </xf>
    <xf numFmtId="0" fontId="18" fillId="5" borderId="21" xfId="0" applyFont="1" applyFill="1" applyBorder="1" applyAlignment="1">
      <alignment horizontal="left" vertical="center" wrapText="1" indent="1"/>
    </xf>
    <xf numFmtId="14" fontId="14" fillId="6" borderId="22" xfId="0" applyNumberFormat="1" applyFont="1" applyFill="1" applyBorder="1" applyAlignment="1">
      <alignment horizontal="right" vertical="center" indent="1"/>
    </xf>
    <xf numFmtId="164" fontId="14" fillId="6" borderId="22" xfId="0" applyNumberFormat="1" applyFont="1" applyFill="1" applyBorder="1" applyAlignment="1">
      <alignment horizontal="right" vertical="center" indent="1"/>
    </xf>
    <xf numFmtId="49" fontId="14" fillId="6" borderId="22" xfId="0" applyNumberFormat="1" applyFont="1" applyFill="1" applyBorder="1" applyAlignment="1">
      <alignment horizontal="right" vertical="center" indent="1"/>
    </xf>
    <xf numFmtId="164" fontId="14" fillId="7" borderId="22" xfId="0" applyNumberFormat="1" applyFont="1" applyFill="1" applyBorder="1" applyAlignment="1">
      <alignment horizontal="right" vertical="center" indent="1"/>
    </xf>
    <xf numFmtId="164" fontId="9" fillId="7" borderId="21" xfId="0" applyNumberFormat="1" applyFont="1" applyFill="1" applyBorder="1" applyAlignment="1">
      <alignment horizontal="righ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15" fillId="0" borderId="0" xfId="0" applyFont="1" applyAlignment="1">
      <alignment horizontal="right"/>
    </xf>
    <xf numFmtId="0" fontId="14" fillId="4" borderId="12" xfId="0" applyFont="1" applyFill="1" applyBorder="1" applyAlignment="1">
      <alignment horizontal="left" wrapText="1"/>
    </xf>
    <xf numFmtId="0" fontId="14" fillId="4" borderId="13" xfId="0" applyFont="1" applyFill="1" applyBorder="1" applyAlignment="1">
      <alignment horizontal="left" wrapText="1"/>
    </xf>
    <xf numFmtId="165" fontId="14" fillId="0" borderId="0" xfId="0" applyNumberFormat="1" applyFont="1" applyAlignment="1">
      <alignment horizontal="left" wrapText="1"/>
    </xf>
    <xf numFmtId="14" fontId="8" fillId="0" borderId="20" xfId="0" applyNumberFormat="1" applyFont="1" applyBorder="1" applyAlignment="1">
      <alignment horizontal="left" wrapText="1"/>
    </xf>
    <xf numFmtId="0" fontId="6" fillId="4" borderId="8" xfId="0" applyFont="1" applyFill="1" applyBorder="1" applyAlignment="1">
      <alignment horizontal="left" wrapText="1"/>
    </xf>
    <xf numFmtId="0" fontId="6" fillId="4" borderId="9" xfId="0" applyFont="1" applyFill="1" applyBorder="1" applyAlignment="1">
      <alignment horizontal="left" wrapText="1"/>
    </xf>
    <xf numFmtId="0" fontId="6" fillId="4" borderId="10" xfId="0" applyFont="1" applyFill="1" applyBorder="1" applyAlignment="1">
      <alignment horizontal="left" wrapText="1"/>
    </xf>
    <xf numFmtId="0" fontId="14" fillId="0" borderId="7" xfId="0" applyFont="1" applyBorder="1" applyAlignment="1">
      <alignment vertical="center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2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1"/>
      <tableStyleElement type="headerRow" dxfId="20"/>
      <tableStyleElement type="firstColumn" dxfId="19"/>
      <tableStyleElement type="lastColumn" dxfId="18"/>
    </tableStyle>
    <tableStyle name="Weekly time sheet 2" pivot="0" count="4" xr9:uid="{4F5185B7-D81C-46CE-8883-6263D21EC5A6}">
      <tableStyleElement type="wholeTable" dxfId="17"/>
      <tableStyleElement type="headerRow" dxfId="16"/>
      <tableStyleElement type="firstColumn" dxfId="15"/>
      <tableStyleElement type="lastColumn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4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11.png"/><Relationship Id="rId1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104051</xdr:colOff>
      <xdr:row>18</xdr:row>
      <xdr:rowOff>0</xdr:rowOff>
    </xdr:from>
    <xdr:to>
      <xdr:col>1</xdr:col>
      <xdr:colOff>389343</xdr:colOff>
      <xdr:row>19</xdr:row>
      <xdr:rowOff>28575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42655</xdr:colOff>
      <xdr:row>0</xdr:row>
      <xdr:rowOff>1</xdr:rowOff>
    </xdr:from>
    <xdr:to>
      <xdr:col>1</xdr:col>
      <xdr:colOff>509797</xdr:colOff>
      <xdr:row>1</xdr:row>
      <xdr:rowOff>31525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4655" y="1"/>
          <a:ext cx="467142" cy="545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104050</xdr:colOff>
      <xdr:row>0</xdr:row>
      <xdr:rowOff>0</xdr:rowOff>
    </xdr:from>
    <xdr:to>
      <xdr:col>1</xdr:col>
      <xdr:colOff>389342</xdr:colOff>
      <xdr:row>1</xdr:row>
      <xdr:rowOff>19050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05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83719</xdr:colOff>
      <xdr:row>17</xdr:row>
      <xdr:rowOff>76200</xdr:rowOff>
    </xdr:from>
    <xdr:to>
      <xdr:col>1</xdr:col>
      <xdr:colOff>466825</xdr:colOff>
      <xdr:row>19</xdr:row>
      <xdr:rowOff>28575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45719" y="4362450"/>
          <a:ext cx="383106" cy="4476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47675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124053</xdr:colOff>
      <xdr:row>0</xdr:row>
      <xdr:rowOff>57150</xdr:rowOff>
    </xdr:from>
    <xdr:to>
      <xdr:col>1</xdr:col>
      <xdr:colOff>409345</xdr:colOff>
      <xdr:row>0</xdr:row>
      <xdr:rowOff>390525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6053" y="5715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96166</xdr:colOff>
      <xdr:row>18</xdr:row>
      <xdr:rowOff>0</xdr:rowOff>
    </xdr:from>
    <xdr:to>
      <xdr:col>1</xdr:col>
      <xdr:colOff>389609</xdr:colOff>
      <xdr:row>19</xdr:row>
      <xdr:rowOff>38100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8166" y="4610100"/>
          <a:ext cx="293443" cy="3429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104051</xdr:colOff>
      <xdr:row>18</xdr:row>
      <xdr:rowOff>0</xdr:rowOff>
    </xdr:from>
    <xdr:ext cx="285292" cy="333375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1" y="461010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104050</xdr:colOff>
      <xdr:row>0</xdr:row>
      <xdr:rowOff>0</xdr:rowOff>
    </xdr:from>
    <xdr:ext cx="285292" cy="333375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24300" y="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271039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111095</xdr:colOff>
      <xdr:row>0</xdr:row>
      <xdr:rowOff>57151</xdr:rowOff>
    </xdr:from>
    <xdr:to>
      <xdr:col>1</xdr:col>
      <xdr:colOff>355631</xdr:colOff>
      <xdr:row>1</xdr:row>
      <xdr:rowOff>28576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095" y="57151"/>
          <a:ext cx="244536" cy="2857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485775</xdr:colOff>
      <xdr:row>23</xdr:row>
      <xdr:rowOff>104775</xdr:rowOff>
    </xdr:from>
    <xdr:ext cx="1265643" cy="502663"/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7875" y="5095875"/>
          <a:ext cx="1265643" cy="502663"/>
        </a:xfrm>
        <a:prstGeom prst="rect">
          <a:avLst/>
        </a:prstGeom>
      </xdr:spPr>
    </xdr:pic>
    <xdr:clientData/>
  </xdr:oneCellAnchor>
  <xdr:oneCellAnchor>
    <xdr:from>
      <xdr:col>2</xdr:col>
      <xdr:colOff>104051</xdr:colOff>
      <xdr:row>22</xdr:row>
      <xdr:rowOff>0</xdr:rowOff>
    </xdr:from>
    <xdr:ext cx="285292" cy="333375"/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937151" y="468630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101600</xdr:colOff>
      <xdr:row>3</xdr:row>
      <xdr:rowOff>0</xdr:rowOff>
    </xdr:from>
    <xdr:to>
      <xdr:col>12</xdr:col>
      <xdr:colOff>386892</xdr:colOff>
      <xdr:row>4</xdr:row>
      <xdr:rowOff>15875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937151" y="468630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101600</xdr:colOff>
      <xdr:row>24</xdr:row>
      <xdr:rowOff>0</xdr:rowOff>
    </xdr:from>
    <xdr:to>
      <xdr:col>12</xdr:col>
      <xdr:colOff>386892</xdr:colOff>
      <xdr:row>25</xdr:row>
      <xdr:rowOff>3175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937151" y="468630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26</xdr:col>
      <xdr:colOff>482600</xdr:colOff>
      <xdr:row>6</xdr:row>
      <xdr:rowOff>101600</xdr:rowOff>
    </xdr:from>
    <xdr:to>
      <xdr:col>28</xdr:col>
      <xdr:colOff>97243</xdr:colOff>
      <xdr:row>8</xdr:row>
      <xdr:rowOff>96263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7875" y="5095875"/>
          <a:ext cx="1265643" cy="502663"/>
        </a:xfrm>
        <a:prstGeom prst="rect">
          <a:avLst/>
        </a:prstGeom>
      </xdr:spPr>
    </xdr:pic>
    <xdr:clientData/>
  </xdr:twoCellAnchor>
  <xdr:twoCellAnchor editAs="oneCell">
    <xdr:from>
      <xdr:col>21</xdr:col>
      <xdr:colOff>101600</xdr:colOff>
      <xdr:row>5</xdr:row>
      <xdr:rowOff>0</xdr:rowOff>
    </xdr:from>
    <xdr:to>
      <xdr:col>21</xdr:col>
      <xdr:colOff>386892</xdr:colOff>
      <xdr:row>5</xdr:row>
      <xdr:rowOff>333375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937151" y="468630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482600</xdr:colOff>
      <xdr:row>4</xdr:row>
      <xdr:rowOff>101600</xdr:rowOff>
    </xdr:from>
    <xdr:to>
      <xdr:col>8</xdr:col>
      <xdr:colOff>97243</xdr:colOff>
      <xdr:row>6</xdr:row>
      <xdr:rowOff>121663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7875" y="5095875"/>
          <a:ext cx="1265643" cy="502663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3</xdr:row>
      <xdr:rowOff>0</xdr:rowOff>
    </xdr:from>
    <xdr:to>
      <xdr:col>1</xdr:col>
      <xdr:colOff>386892</xdr:colOff>
      <xdr:row>4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937151" y="468630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482600</xdr:colOff>
      <xdr:row>4</xdr:row>
      <xdr:rowOff>101600</xdr:rowOff>
    </xdr:from>
    <xdr:to>
      <xdr:col>17</xdr:col>
      <xdr:colOff>97243</xdr:colOff>
      <xdr:row>6</xdr:row>
      <xdr:rowOff>121663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7875" y="5095875"/>
          <a:ext cx="1265643" cy="502663"/>
        </a:xfrm>
        <a:prstGeom prst="rect">
          <a:avLst/>
        </a:prstGeom>
      </xdr:spPr>
    </xdr:pic>
    <xdr:clientData/>
  </xdr:twoCellAnchor>
  <xdr:twoCellAnchor editAs="oneCell">
    <xdr:from>
      <xdr:col>10</xdr:col>
      <xdr:colOff>101600</xdr:colOff>
      <xdr:row>3</xdr:row>
      <xdr:rowOff>0</xdr:rowOff>
    </xdr:from>
    <xdr:to>
      <xdr:col>10</xdr:col>
      <xdr:colOff>386892</xdr:colOff>
      <xdr:row>4</xdr:row>
      <xdr:rowOff>28575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937151" y="468630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482600</xdr:colOff>
      <xdr:row>26</xdr:row>
      <xdr:rowOff>101600</xdr:rowOff>
    </xdr:from>
    <xdr:ext cx="1265643" cy="502663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0" y="977900"/>
          <a:ext cx="1265643" cy="502663"/>
        </a:xfrm>
        <a:prstGeom prst="rect">
          <a:avLst/>
        </a:prstGeom>
      </xdr:spPr>
    </xdr:pic>
    <xdr:clientData/>
  </xdr:oneCellAnchor>
  <xdr:oneCellAnchor>
    <xdr:from>
      <xdr:col>1</xdr:col>
      <xdr:colOff>101600</xdr:colOff>
      <xdr:row>25</xdr:row>
      <xdr:rowOff>0</xdr:rowOff>
    </xdr:from>
    <xdr:ext cx="285292" cy="333375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7100" y="57150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482600</xdr:colOff>
      <xdr:row>26</xdr:row>
      <xdr:rowOff>101600</xdr:rowOff>
    </xdr:from>
    <xdr:ext cx="1265643" cy="502663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0" y="977900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101600</xdr:colOff>
      <xdr:row>25</xdr:row>
      <xdr:rowOff>0</xdr:rowOff>
    </xdr:from>
    <xdr:ext cx="285292" cy="333375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7100" y="571500"/>
          <a:ext cx="285292" cy="333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3</xdr:row>
      <xdr:rowOff>0</xdr:rowOff>
    </xdr:from>
    <xdr:to>
      <xdr:col>1</xdr:col>
      <xdr:colOff>374192</xdr:colOff>
      <xdr:row>4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7100" y="57150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482600</xdr:colOff>
      <xdr:row>5</xdr:row>
      <xdr:rowOff>88900</xdr:rowOff>
    </xdr:from>
    <xdr:to>
      <xdr:col>16</xdr:col>
      <xdr:colOff>97243</xdr:colOff>
      <xdr:row>7</xdr:row>
      <xdr:rowOff>108963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0" y="977900"/>
          <a:ext cx="1265643" cy="502663"/>
        </a:xfrm>
        <a:prstGeom prst="rect">
          <a:avLst/>
        </a:prstGeom>
      </xdr:spPr>
    </xdr:pic>
    <xdr:clientData/>
  </xdr:twoCellAnchor>
  <xdr:twoCellAnchor editAs="oneCell">
    <xdr:from>
      <xdr:col>9</xdr:col>
      <xdr:colOff>88900</xdr:colOff>
      <xdr:row>4</xdr:row>
      <xdr:rowOff>0</xdr:rowOff>
    </xdr:from>
    <xdr:to>
      <xdr:col>9</xdr:col>
      <xdr:colOff>374192</xdr:colOff>
      <xdr:row>5</xdr:row>
      <xdr:rowOff>15875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7100" y="57150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482600</xdr:colOff>
      <xdr:row>27</xdr:row>
      <xdr:rowOff>88900</xdr:rowOff>
    </xdr:from>
    <xdr:to>
      <xdr:col>8</xdr:col>
      <xdr:colOff>97243</xdr:colOff>
      <xdr:row>29</xdr:row>
      <xdr:rowOff>96263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0" y="977900"/>
          <a:ext cx="1265643" cy="50266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26</xdr:row>
      <xdr:rowOff>0</xdr:rowOff>
    </xdr:from>
    <xdr:to>
      <xdr:col>1</xdr:col>
      <xdr:colOff>374192</xdr:colOff>
      <xdr:row>27</xdr:row>
      <xdr:rowOff>15875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7100" y="57150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482600</xdr:colOff>
      <xdr:row>26</xdr:row>
      <xdr:rowOff>88900</xdr:rowOff>
    </xdr:from>
    <xdr:to>
      <xdr:col>16</xdr:col>
      <xdr:colOff>97243</xdr:colOff>
      <xdr:row>27</xdr:row>
      <xdr:rowOff>274063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0" y="977900"/>
          <a:ext cx="1265643" cy="502663"/>
        </a:xfrm>
        <a:prstGeom prst="rect">
          <a:avLst/>
        </a:prstGeom>
      </xdr:spPr>
    </xdr:pic>
    <xdr:clientData/>
  </xdr:twoCellAnchor>
  <xdr:twoCellAnchor editAs="oneCell">
    <xdr:from>
      <xdr:col>9</xdr:col>
      <xdr:colOff>88900</xdr:colOff>
      <xdr:row>25</xdr:row>
      <xdr:rowOff>0</xdr:rowOff>
    </xdr:from>
    <xdr:to>
      <xdr:col>9</xdr:col>
      <xdr:colOff>374192</xdr:colOff>
      <xdr:row>26</xdr:row>
      <xdr:rowOff>28575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27100" y="571500"/>
          <a:ext cx="285292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3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4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3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2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1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875BF0-AA58-3746-A94B-3A43D093FA73}" name="TimeSheet247917213" displayName="TimeSheet247917213" ref="C28:I35" totalsRowShown="0">
  <autoFilter ref="C28:I35" xr:uid="{A4875BF0-AA58-3746-A94B-3A43D093FA73}"/>
  <tableColumns count="7">
    <tableColumn id="1" xr3:uid="{5CC43938-0B6C-574D-A217-007DDCD5EC48}" name="Day">
      <calculatedColumnFormula>IFERROR(TEXT(TimeSheet247917213[[#This Row],[Date]],"aaaa"), "")</calculatedColumnFormula>
    </tableColumn>
    <tableColumn id="2" xr3:uid="{7DAC8763-8A31-E749-83D1-26BB456BF2BB}" name="Date"/>
    <tableColumn id="3" xr3:uid="{3B2FC416-21FF-3141-991E-9A54472681A5}" name="Preparation or Travel"/>
    <tableColumn id="4" xr3:uid="{EDE33F0A-61B7-754F-ACC5-D4B5B0E624E6}" name="Online event"/>
    <tableColumn id="5" xr3:uid="{BEEF5362-1BC7-864E-8BDF-2F19EB0AF19D}" name="Reporting"/>
    <tableColumn id="6" xr3:uid="{C67017FD-C63D-EB43-8A91-029EC0D898E5}" name="Name of the activity" dataDxfId="0"/>
    <tableColumn id="7" xr3:uid="{2F1AE1E0-16F3-C849-90CD-1EC8A0601BC6}" name="Total">
      <calculatedColumnFormula>IFERROR(SUM(E29:H29),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2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1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10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9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8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7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6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5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5" Type="http://schemas.openxmlformats.org/officeDocument/2006/relationships/comments" Target="../comments4.xml"/><Relationship Id="rId4" Type="http://schemas.openxmlformats.org/officeDocument/2006/relationships/table" Target="../tables/table1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topLeftCell="B19" workbookViewId="0">
      <selection activeCell="H38" sqref="H38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40.5" customHeight="1" thickBot="1" x14ac:dyDescent="0.35">
      <c r="A1" s="1"/>
      <c r="B1" s="42" t="s">
        <v>0</v>
      </c>
      <c r="C1" s="42"/>
      <c r="D1" s="42"/>
      <c r="E1" s="42"/>
      <c r="F1" s="42"/>
      <c r="G1" s="42"/>
      <c r="H1" s="42"/>
      <c r="J1" s="1"/>
      <c r="K1" s="42" t="s">
        <v>0</v>
      </c>
      <c r="L1" s="42"/>
      <c r="M1" s="42"/>
      <c r="N1" s="42"/>
      <c r="O1" s="42"/>
      <c r="P1" s="42"/>
      <c r="Q1" s="42"/>
    </row>
    <row r="2" spans="1:17" ht="21" thickBot="1" x14ac:dyDescent="0.25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5.75" customHeight="1" thickBot="1" x14ac:dyDescent="0.25">
      <c r="A3" s="1"/>
      <c r="B3" s="3" t="s">
        <v>1</v>
      </c>
      <c r="C3" s="43" t="s">
        <v>14</v>
      </c>
      <c r="D3" s="44"/>
      <c r="E3" s="1"/>
      <c r="F3" s="4"/>
      <c r="G3" s="45"/>
      <c r="H3" s="45"/>
      <c r="J3" s="1"/>
      <c r="K3" s="3" t="s">
        <v>1</v>
      </c>
      <c r="L3" s="52" t="str">
        <f>C3</f>
        <v>Corli Witthuhn</v>
      </c>
      <c r="M3" s="52"/>
      <c r="N3" s="1"/>
      <c r="O3" s="4"/>
      <c r="P3" s="45"/>
      <c r="Q3" s="45"/>
    </row>
    <row r="4" spans="1:17" ht="16" thickBot="1" x14ac:dyDescent="0.25">
      <c r="A4" s="1"/>
      <c r="B4" s="5" t="s">
        <v>2</v>
      </c>
      <c r="C4" s="46">
        <v>45695</v>
      </c>
      <c r="D4" s="46"/>
      <c r="E4" s="1"/>
      <c r="F4" s="1"/>
      <c r="G4" s="1"/>
      <c r="H4" s="1"/>
      <c r="J4" s="1"/>
      <c r="K4" s="5" t="s">
        <v>2</v>
      </c>
      <c r="L4" s="53">
        <v>45709</v>
      </c>
      <c r="M4" s="53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47"/>
      <c r="E15" s="48"/>
      <c r="F15" s="48"/>
      <c r="G15" s="49"/>
      <c r="H15" s="6"/>
      <c r="J15" s="1"/>
      <c r="K15" s="1"/>
      <c r="L15" s="1"/>
      <c r="M15" s="51"/>
      <c r="N15" s="51"/>
      <c r="O15" s="51"/>
      <c r="P15" s="51"/>
      <c r="Q15" s="6"/>
    </row>
    <row r="16" spans="1:17" x14ac:dyDescent="0.2">
      <c r="A16" s="1"/>
      <c r="B16" s="1"/>
      <c r="C16" s="1"/>
      <c r="D16" s="50" t="s">
        <v>10</v>
      </c>
      <c r="E16" s="50"/>
      <c r="F16" s="50"/>
      <c r="G16" s="50"/>
      <c r="H16" s="13" t="s">
        <v>4</v>
      </c>
      <c r="J16" s="1"/>
      <c r="K16" s="1"/>
      <c r="L16" s="1"/>
      <c r="M16" s="40" t="s">
        <v>10</v>
      </c>
      <c r="N16" s="41"/>
      <c r="O16" s="41"/>
      <c r="P16" s="41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42" t="s">
        <v>0</v>
      </c>
      <c r="C19" s="42"/>
      <c r="D19" s="42"/>
      <c r="E19" s="42"/>
      <c r="F19" s="42"/>
      <c r="G19" s="42"/>
      <c r="H19" s="42"/>
      <c r="J19" s="1"/>
      <c r="K19" s="42" t="s">
        <v>0</v>
      </c>
      <c r="L19" s="42"/>
      <c r="M19" s="42"/>
      <c r="N19" s="42"/>
      <c r="O19" s="42"/>
      <c r="P19" s="42"/>
      <c r="Q19" s="42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6.5" customHeight="1" thickTop="1" thickBot="1" x14ac:dyDescent="0.25">
      <c r="A21" s="1"/>
      <c r="B21" s="3" t="s">
        <v>1</v>
      </c>
      <c r="C21" s="43" t="str">
        <f>C3</f>
        <v>Corli Witthuhn</v>
      </c>
      <c r="D21" s="44"/>
      <c r="E21" s="1"/>
      <c r="F21" s="4"/>
      <c r="G21" s="45"/>
      <c r="H21" s="45"/>
      <c r="J21" s="1"/>
      <c r="K21" s="3" t="s">
        <v>1</v>
      </c>
      <c r="L21" s="52" t="str">
        <f>C3</f>
        <v>Corli Witthuhn</v>
      </c>
      <c r="M21" s="52"/>
      <c r="N21" s="1"/>
      <c r="O21" s="4"/>
      <c r="P21" s="45"/>
      <c r="Q21" s="45"/>
    </row>
    <row r="22" spans="1:17" ht="16" thickBot="1" x14ac:dyDescent="0.25">
      <c r="A22" s="1"/>
      <c r="B22" s="5" t="s">
        <v>2</v>
      </c>
      <c r="C22" s="46">
        <v>45702</v>
      </c>
      <c r="D22" s="46"/>
      <c r="E22" s="1"/>
      <c r="F22" s="1"/>
      <c r="G22" s="1"/>
      <c r="H22" s="1"/>
      <c r="J22" s="1"/>
      <c r="K22" s="5" t="s">
        <v>2</v>
      </c>
      <c r="L22" s="53">
        <v>45716</v>
      </c>
      <c r="M22" s="53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>
        <v>2</v>
      </c>
      <c r="G27" s="10" t="s">
        <v>25</v>
      </c>
      <c r="H27" s="9">
        <f>IFERROR(SUM(D27:G27), "")</f>
        <v>2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2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51"/>
      <c r="E33" s="51"/>
      <c r="F33" s="51"/>
      <c r="G33" s="51"/>
      <c r="H33" s="6"/>
      <c r="J33" s="1"/>
      <c r="K33" s="1"/>
      <c r="L33" s="1"/>
      <c r="M33" s="51"/>
      <c r="N33" s="51"/>
      <c r="O33" s="51"/>
      <c r="P33" s="51"/>
      <c r="Q33" s="6"/>
    </row>
    <row r="34" spans="1:17" x14ac:dyDescent="0.2">
      <c r="A34" s="1"/>
      <c r="B34" s="1"/>
      <c r="C34" s="1"/>
      <c r="D34" s="40" t="s">
        <v>10</v>
      </c>
      <c r="E34" s="41"/>
      <c r="F34" s="41"/>
      <c r="G34" s="41"/>
      <c r="H34" s="13" t="s">
        <v>17</v>
      </c>
      <c r="J34" s="1"/>
      <c r="K34" s="1"/>
      <c r="L34" s="1"/>
      <c r="M34" s="40" t="s">
        <v>10</v>
      </c>
      <c r="N34" s="41"/>
      <c r="O34" s="41"/>
      <c r="P34" s="41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topLeftCell="E16" workbookViewId="0">
      <selection activeCell="H17" sqref="H17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25" thickBot="1" x14ac:dyDescent="0.35">
      <c r="A1" s="1"/>
      <c r="B1" s="42" t="s">
        <v>0</v>
      </c>
      <c r="C1" s="42"/>
      <c r="D1" s="42"/>
      <c r="E1" s="42"/>
      <c r="F1" s="42"/>
      <c r="G1" s="42"/>
      <c r="H1" s="42"/>
      <c r="J1" s="1"/>
      <c r="K1" s="42" t="s">
        <v>0</v>
      </c>
      <c r="L1" s="42"/>
      <c r="M1" s="42"/>
      <c r="N1" s="42"/>
      <c r="O1" s="42"/>
      <c r="P1" s="42"/>
      <c r="Q1" s="42"/>
    </row>
    <row r="2" spans="1:17" ht="21" thickBot="1" x14ac:dyDescent="0.25">
      <c r="A2" s="14">
        <f>' Feb 25'!A2+'March 25'!H14+'March 25'!H32+'March 25'!Q14+'March 25'!Q32</f>
        <v>5</v>
      </c>
      <c r="B2" s="2" t="str">
        <f>' Feb 25'!B2</f>
        <v>UFS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6.5" customHeight="1" thickBot="1" x14ac:dyDescent="0.25">
      <c r="A3" s="1"/>
      <c r="B3" s="3" t="s">
        <v>1</v>
      </c>
      <c r="C3" s="52" t="s">
        <v>14</v>
      </c>
      <c r="D3" s="52"/>
      <c r="E3" s="1"/>
      <c r="F3" s="4"/>
      <c r="G3" s="45"/>
      <c r="H3" s="45"/>
      <c r="J3" s="1"/>
      <c r="K3" s="3" t="s">
        <v>1</v>
      </c>
      <c r="L3" s="52" t="str">
        <f>C3</f>
        <v>Corli Witthuhn</v>
      </c>
      <c r="M3" s="52"/>
      <c r="N3" s="1"/>
      <c r="O3" s="4"/>
      <c r="P3" s="45"/>
      <c r="Q3" s="45"/>
    </row>
    <row r="4" spans="1:17" ht="16" thickBot="1" x14ac:dyDescent="0.25">
      <c r="A4" s="1"/>
      <c r="B4" s="5" t="s">
        <v>2</v>
      </c>
      <c r="C4" s="53">
        <v>45723</v>
      </c>
      <c r="D4" s="53"/>
      <c r="E4" s="1"/>
      <c r="F4" s="1"/>
      <c r="G4" s="1"/>
      <c r="H4" s="1"/>
      <c r="J4" s="1"/>
      <c r="K4" s="5" t="s">
        <v>2</v>
      </c>
      <c r="L4" s="53">
        <f>C22+7</f>
        <v>45737</v>
      </c>
      <c r="M4" s="53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>
        <v>1</v>
      </c>
      <c r="F12" s="9"/>
      <c r="G12" s="10" t="s">
        <v>18</v>
      </c>
      <c r="H12" s="9">
        <f t="shared" ref="H12:H13" si="1">IFERROR(SUM(D12:G12), "")</f>
        <v>1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51"/>
      <c r="E15" s="51"/>
      <c r="F15" s="51"/>
      <c r="G15" s="51"/>
      <c r="H15" s="6"/>
      <c r="J15" s="1"/>
      <c r="K15" s="1"/>
      <c r="L15" s="1"/>
      <c r="M15" s="51"/>
      <c r="N15" s="51"/>
      <c r="O15" s="51"/>
      <c r="P15" s="51"/>
      <c r="Q15" s="6"/>
    </row>
    <row r="16" spans="1:17" x14ac:dyDescent="0.2">
      <c r="A16" s="1"/>
      <c r="B16" s="1"/>
      <c r="C16" s="1"/>
      <c r="D16" s="40" t="s">
        <v>10</v>
      </c>
      <c r="E16" s="41"/>
      <c r="F16" s="41"/>
      <c r="G16" s="41"/>
      <c r="H16" s="13" t="s">
        <v>17</v>
      </c>
      <c r="J16" s="1"/>
      <c r="K16" s="1"/>
      <c r="L16" s="1"/>
      <c r="M16" s="40" t="s">
        <v>10</v>
      </c>
      <c r="N16" s="41"/>
      <c r="O16" s="41"/>
      <c r="P16" s="41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42" t="s">
        <v>0</v>
      </c>
      <c r="C19" s="42"/>
      <c r="D19" s="42"/>
      <c r="E19" s="42"/>
      <c r="F19" s="42"/>
      <c r="G19" s="42"/>
      <c r="H19" s="42"/>
      <c r="J19" s="1"/>
      <c r="K19" s="42" t="s">
        <v>0</v>
      </c>
      <c r="L19" s="42"/>
      <c r="M19" s="42"/>
      <c r="N19" s="42"/>
      <c r="O19" s="42"/>
      <c r="P19" s="42"/>
      <c r="Q19" s="42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52" t="str">
        <f>C3</f>
        <v>Corli Witthuhn</v>
      </c>
      <c r="D21" s="52"/>
      <c r="E21" s="1"/>
      <c r="F21" s="4"/>
      <c r="G21" s="45"/>
      <c r="H21" s="45"/>
      <c r="J21" s="1"/>
      <c r="K21" s="3" t="s">
        <v>1</v>
      </c>
      <c r="L21" s="52" t="str">
        <f>L3</f>
        <v>Corli Witthuhn</v>
      </c>
      <c r="M21" s="52"/>
      <c r="N21" s="1"/>
      <c r="O21" s="4"/>
      <c r="P21" s="45"/>
      <c r="Q21" s="45"/>
    </row>
    <row r="22" spans="1:17" ht="16" thickBot="1" x14ac:dyDescent="0.25">
      <c r="A22" s="1"/>
      <c r="B22" s="5" t="s">
        <v>2</v>
      </c>
      <c r="C22" s="53">
        <f>C4+7</f>
        <v>45730</v>
      </c>
      <c r="D22" s="53"/>
      <c r="E22" s="1"/>
      <c r="F22" s="1"/>
      <c r="G22" s="1"/>
      <c r="H22" s="1"/>
      <c r="J22" s="1"/>
      <c r="K22" s="5" t="s">
        <v>2</v>
      </c>
      <c r="L22" s="53">
        <f>L4+7</f>
        <v>45744</v>
      </c>
      <c r="M22" s="53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>
        <v>1</v>
      </c>
      <c r="F28" s="9"/>
      <c r="G28" s="10" t="s">
        <v>15</v>
      </c>
      <c r="H28" s="9">
        <f>IFERROR(SUM(D28:G28), "")</f>
        <v>1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>
        <v>1</v>
      </c>
      <c r="F29" s="9"/>
      <c r="G29" s="10" t="s">
        <v>16</v>
      </c>
      <c r="H29" s="9">
        <f>IFERROR(SUM(D29:G29), "")</f>
        <v>1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2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51"/>
      <c r="E33" s="51"/>
      <c r="F33" s="51"/>
      <c r="G33" s="51"/>
      <c r="H33" s="6"/>
      <c r="J33" s="1"/>
      <c r="K33" s="1"/>
      <c r="L33" s="1"/>
      <c r="M33" s="51"/>
      <c r="N33" s="51"/>
      <c r="O33" s="51"/>
      <c r="P33" s="51"/>
      <c r="Q33" s="6"/>
    </row>
    <row r="34" spans="1:17" x14ac:dyDescent="0.2">
      <c r="A34" s="1"/>
      <c r="B34" s="1"/>
      <c r="C34" s="1"/>
      <c r="D34" s="40" t="s">
        <v>10</v>
      </c>
      <c r="E34" s="41"/>
      <c r="F34" s="41"/>
      <c r="G34" s="41"/>
      <c r="H34" s="13" t="s">
        <v>17</v>
      </c>
      <c r="J34" s="1"/>
      <c r="K34" s="1"/>
      <c r="L34" s="1"/>
      <c r="M34" s="40" t="s">
        <v>10</v>
      </c>
      <c r="N34" s="41"/>
      <c r="O34" s="41"/>
      <c r="P34" s="41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topLeftCell="C14" workbookViewId="0">
      <selection activeCell="J18" sqref="J18:Q35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36" customHeight="1" thickBot="1" x14ac:dyDescent="0.35">
      <c r="A1" s="1"/>
      <c r="B1" s="42" t="s">
        <v>0</v>
      </c>
      <c r="C1" s="42"/>
      <c r="D1" s="42"/>
      <c r="E1" s="42"/>
      <c r="F1" s="42"/>
      <c r="G1" s="42"/>
      <c r="H1" s="42"/>
      <c r="J1" s="1"/>
      <c r="K1" s="42" t="s">
        <v>0</v>
      </c>
      <c r="L1" s="42"/>
      <c r="M1" s="42"/>
      <c r="N1" s="42"/>
      <c r="O1" s="42"/>
      <c r="P1" s="42"/>
      <c r="Q1" s="42"/>
    </row>
    <row r="2" spans="1:17" ht="21" thickBot="1" x14ac:dyDescent="0.25">
      <c r="A2" s="14">
        <f>'March 25'!A2+'March 25'!H14+'March 25'!H32+'March 25'!Q14+'March 25'!Q32</f>
        <v>8</v>
      </c>
      <c r="B2" s="2" t="str">
        <f>' Feb 25'!B2</f>
        <v>UFS</v>
      </c>
      <c r="C2" s="1"/>
      <c r="D2" s="1"/>
      <c r="E2" s="1"/>
      <c r="F2" s="1"/>
      <c r="G2" s="1"/>
      <c r="H2" s="1"/>
      <c r="J2" s="1"/>
      <c r="K2" s="2" t="str">
        <f>B2</f>
        <v>UFS</v>
      </c>
      <c r="L2" s="1"/>
      <c r="M2" s="1"/>
      <c r="N2" s="1"/>
      <c r="O2" s="1"/>
      <c r="P2" s="1"/>
      <c r="Q2" s="1"/>
    </row>
    <row r="3" spans="1:17" ht="16" thickBot="1" x14ac:dyDescent="0.25">
      <c r="A3" s="1"/>
      <c r="B3" s="3" t="s">
        <v>1</v>
      </c>
      <c r="C3" s="52" t="s">
        <v>14</v>
      </c>
      <c r="D3" s="52"/>
      <c r="E3" s="1"/>
      <c r="F3" s="4"/>
      <c r="G3" s="45"/>
      <c r="H3" s="45"/>
      <c r="J3" s="1"/>
      <c r="K3" s="3" t="s">
        <v>1</v>
      </c>
      <c r="L3" s="52" t="str">
        <f>C3</f>
        <v>Corli Witthuhn</v>
      </c>
      <c r="M3" s="52"/>
      <c r="N3" s="1"/>
      <c r="O3" s="4"/>
      <c r="P3" s="45"/>
      <c r="Q3" s="45"/>
    </row>
    <row r="4" spans="1:17" ht="16" thickBot="1" x14ac:dyDescent="0.25">
      <c r="A4" s="1"/>
      <c r="B4" s="5" t="s">
        <v>2</v>
      </c>
      <c r="C4" s="53">
        <v>45751</v>
      </c>
      <c r="D4" s="53"/>
      <c r="E4" s="1"/>
      <c r="F4" s="1"/>
      <c r="G4" s="1"/>
      <c r="H4" s="1"/>
      <c r="J4" s="1"/>
      <c r="K4" s="5" t="s">
        <v>2</v>
      </c>
      <c r="L4" s="53">
        <f>C22+7</f>
        <v>45765</v>
      </c>
      <c r="M4" s="53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51"/>
      <c r="E15" s="51"/>
      <c r="F15" s="51"/>
      <c r="G15" s="51"/>
      <c r="H15" s="6"/>
      <c r="J15" s="1"/>
      <c r="K15" s="1"/>
      <c r="L15" s="1"/>
      <c r="M15" s="51"/>
      <c r="N15" s="51"/>
      <c r="O15" s="51"/>
      <c r="P15" s="51"/>
      <c r="Q15" s="6"/>
    </row>
    <row r="16" spans="1:17" x14ac:dyDescent="0.2">
      <c r="A16" s="1"/>
      <c r="B16" s="1"/>
      <c r="C16" s="1"/>
      <c r="D16" s="40" t="s">
        <v>10</v>
      </c>
      <c r="E16" s="41"/>
      <c r="F16" s="41"/>
      <c r="G16" s="41"/>
      <c r="H16" s="13" t="s">
        <v>4</v>
      </c>
      <c r="J16" s="1"/>
      <c r="K16" s="1"/>
      <c r="L16" s="1"/>
      <c r="M16" s="40" t="s">
        <v>10</v>
      </c>
      <c r="N16" s="41"/>
      <c r="O16" s="41"/>
      <c r="P16" s="41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42" t="s">
        <v>0</v>
      </c>
      <c r="C19" s="42"/>
      <c r="D19" s="42"/>
      <c r="E19" s="42"/>
      <c r="F19" s="42"/>
      <c r="G19" s="42"/>
      <c r="H19" s="42"/>
      <c r="J19" s="1"/>
      <c r="K19" s="42" t="s">
        <v>0</v>
      </c>
      <c r="L19" s="42"/>
      <c r="M19" s="42"/>
      <c r="N19" s="42"/>
      <c r="O19" s="42"/>
      <c r="P19" s="42"/>
      <c r="Q19" s="42"/>
    </row>
    <row r="20" spans="1:17" ht="21" thickBot="1" x14ac:dyDescent="0.25">
      <c r="A20" s="1"/>
      <c r="B20" s="2" t="str">
        <f>B2</f>
        <v>UFS</v>
      </c>
      <c r="C20" s="1"/>
      <c r="D20" s="1"/>
      <c r="E20" s="1"/>
      <c r="F20" s="1"/>
      <c r="G20" s="1"/>
      <c r="H20" s="1"/>
      <c r="J20" s="1"/>
      <c r="K20" s="2" t="str">
        <f>B2</f>
        <v>UFS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52" t="str">
        <f>C3</f>
        <v>Corli Witthuhn</v>
      </c>
      <c r="D21" s="52"/>
      <c r="E21" s="1"/>
      <c r="F21" s="4"/>
      <c r="G21" s="45"/>
      <c r="H21" s="45"/>
      <c r="J21" s="1"/>
      <c r="K21" s="3" t="s">
        <v>1</v>
      </c>
      <c r="L21" s="52" t="str">
        <f>C3</f>
        <v>Corli Witthuhn</v>
      </c>
      <c r="M21" s="52"/>
      <c r="N21" s="1"/>
      <c r="O21" s="4"/>
      <c r="P21" s="45"/>
      <c r="Q21" s="45"/>
    </row>
    <row r="22" spans="1:17" ht="16" thickBot="1" x14ac:dyDescent="0.25">
      <c r="A22" s="1"/>
      <c r="B22" s="5" t="s">
        <v>2</v>
      </c>
      <c r="C22" s="53">
        <f>C4+7</f>
        <v>45758</v>
      </c>
      <c r="D22" s="53"/>
      <c r="E22" s="1"/>
      <c r="F22" s="1"/>
      <c r="G22" s="1"/>
      <c r="H22" s="1"/>
      <c r="J22" s="1"/>
      <c r="K22" s="5" t="s">
        <v>2</v>
      </c>
      <c r="L22" s="53">
        <f>L4+7</f>
        <v>45772</v>
      </c>
      <c r="M22" s="53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>
        <v>1</v>
      </c>
      <c r="F27" s="9"/>
      <c r="G27" s="10" t="s">
        <v>19</v>
      </c>
      <c r="H27" s="9">
        <f>IFERROR(SUM(D27:G27), "")</f>
        <v>1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1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51"/>
      <c r="E33" s="51"/>
      <c r="F33" s="51"/>
      <c r="G33" s="51"/>
      <c r="H33" s="6"/>
      <c r="J33" s="1"/>
      <c r="K33" s="1"/>
      <c r="L33" s="1"/>
      <c r="M33" s="51"/>
      <c r="N33" s="51"/>
      <c r="O33" s="51"/>
      <c r="P33" s="51"/>
      <c r="Q33" s="6"/>
    </row>
    <row r="34" spans="1:17" x14ac:dyDescent="0.2">
      <c r="A34" s="1"/>
      <c r="B34" s="1"/>
      <c r="C34" s="1"/>
      <c r="D34" s="40" t="s">
        <v>10</v>
      </c>
      <c r="E34" s="41"/>
      <c r="F34" s="41"/>
      <c r="G34" s="41"/>
      <c r="H34" s="13" t="s">
        <v>17</v>
      </c>
      <c r="J34" s="1"/>
      <c r="K34" s="1"/>
      <c r="L34" s="1"/>
      <c r="M34" s="40" t="s">
        <v>10</v>
      </c>
      <c r="N34" s="41"/>
      <c r="O34" s="41"/>
      <c r="P34" s="41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AB41"/>
  <sheetViews>
    <sheetView tabSelected="1" topLeftCell="A17" workbookViewId="0">
      <selection activeCell="I40" sqref="I40"/>
    </sheetView>
  </sheetViews>
  <sheetFormatPr baseColWidth="10" defaultRowHeight="15" x14ac:dyDescent="0.2"/>
  <cols>
    <col min="2" max="8" width="15.6640625" customWidth="1"/>
    <col min="14" max="14" width="11.1640625" bestFit="1" customWidth="1"/>
  </cols>
  <sheetData>
    <row r="1" spans="1:28" ht="25" thickBot="1" x14ac:dyDescent="0.35">
      <c r="A1" s="1"/>
      <c r="B1" s="42" t="s">
        <v>0</v>
      </c>
      <c r="C1" s="42"/>
      <c r="D1" s="42"/>
      <c r="E1" s="42"/>
      <c r="F1" s="42"/>
      <c r="G1" s="42"/>
      <c r="H1" s="42"/>
    </row>
    <row r="2" spans="1:28" ht="21" thickBot="1" x14ac:dyDescent="0.25">
      <c r="A2" s="14">
        <f>'April 25'!A2+'May 25'!H14</f>
        <v>54</v>
      </c>
      <c r="B2" s="2" t="str">
        <f>' Feb 25'!B2</f>
        <v>UFS</v>
      </c>
      <c r="C2" s="1"/>
      <c r="D2" s="1"/>
      <c r="E2" s="1"/>
      <c r="F2" s="1"/>
      <c r="G2" s="1"/>
      <c r="H2" s="1"/>
    </row>
    <row r="3" spans="1:28" ht="16" thickBot="1" x14ac:dyDescent="0.25">
      <c r="A3" s="1"/>
      <c r="B3" s="3" t="s">
        <v>1</v>
      </c>
      <c r="C3" s="52" t="s">
        <v>14</v>
      </c>
      <c r="D3" s="52"/>
      <c r="E3" s="1"/>
      <c r="F3" s="4"/>
      <c r="G3" s="45"/>
      <c r="H3" s="45"/>
      <c r="L3" s="15"/>
      <c r="M3" s="15"/>
      <c r="N3" s="15"/>
      <c r="O3" s="15"/>
      <c r="P3" s="15"/>
      <c r="Q3" s="15"/>
      <c r="R3" s="15"/>
      <c r="S3" s="15"/>
    </row>
    <row r="4" spans="1:28" ht="25" thickBot="1" x14ac:dyDescent="0.35">
      <c r="A4" s="1"/>
      <c r="B4" s="5" t="s">
        <v>2</v>
      </c>
      <c r="C4" s="53">
        <v>45779</v>
      </c>
      <c r="D4" s="53"/>
      <c r="E4" s="1"/>
      <c r="F4" s="1"/>
      <c r="G4" s="1"/>
      <c r="H4" s="1"/>
      <c r="L4" s="16"/>
      <c r="M4" s="54" t="s">
        <v>0</v>
      </c>
      <c r="N4" s="54"/>
      <c r="O4" s="54"/>
      <c r="P4" s="54"/>
      <c r="Q4" s="54"/>
      <c r="R4" s="54"/>
      <c r="S4" s="54"/>
    </row>
    <row r="5" spans="1:28" ht="21" thickBot="1" x14ac:dyDescent="0.25">
      <c r="A5" s="1"/>
      <c r="B5" s="1"/>
      <c r="C5" s="1"/>
      <c r="D5" s="1"/>
      <c r="E5" s="1"/>
      <c r="F5" s="1"/>
      <c r="G5" s="1"/>
      <c r="H5" s="1"/>
      <c r="L5" s="16"/>
      <c r="M5" s="17" t="s">
        <v>13</v>
      </c>
      <c r="N5" s="16"/>
      <c r="O5" s="16"/>
      <c r="P5" s="16"/>
      <c r="Q5" s="16"/>
      <c r="R5" s="16" t="e" vm="1">
        <v>#VALUE!</v>
      </c>
      <c r="S5" s="16"/>
      <c r="U5" s="15"/>
      <c r="V5" s="15"/>
      <c r="W5" s="15"/>
      <c r="X5" s="15"/>
      <c r="Y5" s="15"/>
      <c r="Z5" s="15"/>
      <c r="AA5" s="15"/>
      <c r="AB5" s="15"/>
    </row>
    <row r="6" spans="1:28" ht="36" thickTop="1" thickBot="1" x14ac:dyDescent="0.3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L6" s="16"/>
      <c r="M6" s="18" t="s">
        <v>1</v>
      </c>
      <c r="N6" s="55" t="s">
        <v>14</v>
      </c>
      <c r="O6" s="56"/>
      <c r="P6" s="16"/>
      <c r="Q6" s="19"/>
      <c r="R6" s="57"/>
      <c r="S6" s="57"/>
      <c r="U6" s="16"/>
      <c r="V6" s="54"/>
      <c r="W6" s="54"/>
      <c r="X6" s="54"/>
      <c r="Y6" s="54"/>
      <c r="Z6" s="54"/>
      <c r="AA6" s="54"/>
      <c r="AB6" s="54"/>
    </row>
    <row r="7" spans="1:28" ht="20" customHeight="1" thickBot="1" x14ac:dyDescent="0.25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L7" s="16"/>
      <c r="M7" s="20" t="s">
        <v>2</v>
      </c>
      <c r="N7" s="58">
        <v>45786</v>
      </c>
      <c r="O7" s="58"/>
      <c r="P7" s="16"/>
      <c r="Q7" s="16"/>
      <c r="R7" s="16"/>
      <c r="S7" s="16"/>
      <c r="U7" s="16"/>
      <c r="V7" s="17"/>
      <c r="W7" s="16"/>
      <c r="X7" s="16"/>
      <c r="Y7" s="16"/>
      <c r="Z7" s="16"/>
      <c r="AA7" s="16"/>
      <c r="AB7" s="16"/>
    </row>
    <row r="8" spans="1:28" ht="20" customHeight="1" thickBot="1" x14ac:dyDescent="0.25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9</v>
      </c>
      <c r="E8" s="9"/>
      <c r="F8" s="9"/>
      <c r="G8" s="10" t="s">
        <v>20</v>
      </c>
      <c r="H8" s="9">
        <f>IFERROR(SUM(D8:G8), "")</f>
        <v>9</v>
      </c>
      <c r="L8" s="16"/>
      <c r="M8" s="16"/>
      <c r="N8" s="16"/>
      <c r="O8" s="16"/>
      <c r="P8" s="16"/>
      <c r="Q8" s="16"/>
      <c r="R8" s="16"/>
      <c r="S8" s="16"/>
      <c r="U8" s="16"/>
      <c r="V8" s="18"/>
      <c r="W8" s="55"/>
      <c r="X8" s="56"/>
      <c r="Y8" s="16"/>
      <c r="Z8" s="19"/>
      <c r="AA8" s="57"/>
      <c r="AB8" s="57"/>
    </row>
    <row r="9" spans="1:28" ht="20" customHeight="1" thickBot="1" x14ac:dyDescent="0.25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/>
      <c r="E9" s="9">
        <v>4</v>
      </c>
      <c r="F9" s="9"/>
      <c r="G9" s="10" t="s">
        <v>21</v>
      </c>
      <c r="H9" s="9">
        <f>IFERROR(SUM(D9:G9), "")</f>
        <v>4</v>
      </c>
      <c r="L9" s="16"/>
      <c r="M9" s="22" t="s">
        <v>3</v>
      </c>
      <c r="N9" s="22" t="s">
        <v>4</v>
      </c>
      <c r="O9" s="23" t="s">
        <v>12</v>
      </c>
      <c r="P9" s="23" t="s">
        <v>5</v>
      </c>
      <c r="Q9" s="23" t="s">
        <v>6</v>
      </c>
      <c r="R9" s="23" t="s">
        <v>7</v>
      </c>
      <c r="S9" s="23" t="s">
        <v>8</v>
      </c>
      <c r="U9" s="16"/>
      <c r="V9" s="20"/>
      <c r="W9" s="58"/>
      <c r="X9" s="58"/>
      <c r="Y9" s="16"/>
      <c r="Z9" s="16"/>
      <c r="AA9" s="16"/>
      <c r="AB9" s="16"/>
    </row>
    <row r="10" spans="1:28" ht="20" customHeight="1" x14ac:dyDescent="0.2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/>
      <c r="E10" s="9">
        <v>7</v>
      </c>
      <c r="F10" s="9">
        <v>1</v>
      </c>
      <c r="G10" s="10" t="s">
        <v>22</v>
      </c>
      <c r="H10" s="9">
        <f>IFERROR(SUM(D10:G10), "")</f>
        <v>8</v>
      </c>
      <c r="L10" s="16"/>
      <c r="M10" s="23" t="s">
        <v>26</v>
      </c>
      <c r="N10" s="24">
        <v>45780</v>
      </c>
      <c r="O10" s="25"/>
      <c r="P10" s="25"/>
      <c r="Q10" s="25"/>
      <c r="R10" s="26"/>
      <c r="S10" s="27" t="s">
        <v>27</v>
      </c>
      <c r="U10" s="16"/>
      <c r="V10" s="16"/>
      <c r="W10" s="16"/>
      <c r="X10" s="16"/>
      <c r="Y10" s="16"/>
      <c r="Z10" s="16"/>
      <c r="AA10" s="16"/>
      <c r="AB10" s="16"/>
    </row>
    <row r="11" spans="1:28" ht="17.25" customHeight="1" x14ac:dyDescent="0.2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/>
      <c r="E11" s="9">
        <v>7</v>
      </c>
      <c r="F11" s="9">
        <v>1</v>
      </c>
      <c r="G11" s="10" t="s">
        <v>23</v>
      </c>
      <c r="H11" s="9">
        <f>IFERROR(SUM(D11:G11), "")</f>
        <v>8</v>
      </c>
      <c r="L11" s="16"/>
      <c r="M11" s="23" t="s">
        <v>28</v>
      </c>
      <c r="N11" s="24">
        <v>45781</v>
      </c>
      <c r="O11" s="25"/>
      <c r="P11" s="25"/>
      <c r="Q11" s="25">
        <v>1</v>
      </c>
      <c r="R11" s="26" t="s">
        <v>36</v>
      </c>
      <c r="S11" s="27">
        <v>1</v>
      </c>
      <c r="U11" s="16"/>
      <c r="V11" s="22"/>
      <c r="W11" s="22"/>
      <c r="X11" s="23"/>
      <c r="Y11" s="23"/>
      <c r="Z11" s="23"/>
      <c r="AA11" s="23"/>
      <c r="AB11" s="23"/>
    </row>
    <row r="12" spans="1:28" ht="20" customHeight="1" x14ac:dyDescent="0.2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/>
      <c r="E12" s="9">
        <v>8</v>
      </c>
      <c r="F12" s="9"/>
      <c r="G12" s="10" t="s">
        <v>21</v>
      </c>
      <c r="H12" s="9">
        <f t="shared" ref="H12:H13" si="0">IFERROR(SUM(D12:G12), "")</f>
        <v>8</v>
      </c>
      <c r="L12" s="16"/>
      <c r="M12" s="23" t="s">
        <v>29</v>
      </c>
      <c r="N12" s="24">
        <v>45782</v>
      </c>
      <c r="O12" s="25"/>
      <c r="P12" s="25"/>
      <c r="Q12" s="25"/>
      <c r="R12" s="26"/>
      <c r="S12" s="27" t="s">
        <v>27</v>
      </c>
      <c r="U12" s="16"/>
      <c r="V12" s="23"/>
      <c r="W12" s="24"/>
      <c r="X12" s="25"/>
      <c r="Y12" s="25"/>
      <c r="Z12" s="25"/>
      <c r="AA12" s="26"/>
      <c r="AB12" s="27"/>
    </row>
    <row r="13" spans="1:28" ht="20" customHeight="1" x14ac:dyDescent="0.2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9">
        <v>9</v>
      </c>
      <c r="E13" s="9"/>
      <c r="F13" s="9"/>
      <c r="G13" s="10" t="s">
        <v>24</v>
      </c>
      <c r="H13" s="9">
        <f t="shared" si="0"/>
        <v>9</v>
      </c>
      <c r="L13" s="16"/>
      <c r="M13" s="23" t="s">
        <v>30</v>
      </c>
      <c r="N13" s="24">
        <v>45783</v>
      </c>
      <c r="O13" s="25"/>
      <c r="P13" s="25"/>
      <c r="Q13" s="25"/>
      <c r="R13" s="26"/>
      <c r="S13" s="27" t="s">
        <v>27</v>
      </c>
      <c r="U13" s="16"/>
      <c r="V13" s="23"/>
      <c r="W13" s="24"/>
      <c r="X13" s="25"/>
      <c r="Y13" s="25"/>
      <c r="Z13" s="25"/>
      <c r="AA13" s="26"/>
      <c r="AB13" s="27"/>
    </row>
    <row r="14" spans="1:28" ht="19" thickBot="1" x14ac:dyDescent="0.25">
      <c r="A14" s="1"/>
      <c r="B14" s="1"/>
      <c r="C14" s="11" t="s">
        <v>9</v>
      </c>
      <c r="D14" s="12">
        <f>IFERROR(SUM(D7:D13), "")</f>
        <v>18</v>
      </c>
      <c r="E14" s="12">
        <f>IFERROR(SUM(E7:E13), "")</f>
        <v>26</v>
      </c>
      <c r="F14" s="12">
        <f>IFERROR(SUM(F7:F13), "")</f>
        <v>2</v>
      </c>
      <c r="G14" s="12">
        <f>IFERROR(SUM(G7:G13), "")</f>
        <v>0</v>
      </c>
      <c r="H14" s="12">
        <f>IFERROR(SUM(H7:H13), "")</f>
        <v>46</v>
      </c>
      <c r="L14" s="16"/>
      <c r="M14" s="23" t="s">
        <v>31</v>
      </c>
      <c r="N14" s="24">
        <v>45784</v>
      </c>
      <c r="O14" s="25"/>
      <c r="P14" s="25"/>
      <c r="Q14" s="25">
        <v>5</v>
      </c>
      <c r="R14" s="26" t="s">
        <v>35</v>
      </c>
      <c r="S14" s="27">
        <v>5</v>
      </c>
      <c r="U14" s="16"/>
      <c r="V14" s="23"/>
      <c r="W14" s="24"/>
      <c r="X14" s="25"/>
      <c r="Y14" s="25"/>
      <c r="Z14" s="25"/>
      <c r="AA14" s="26"/>
      <c r="AB14" s="27"/>
    </row>
    <row r="15" spans="1:28" ht="33" thickTop="1" x14ac:dyDescent="0.2">
      <c r="A15" s="1"/>
      <c r="B15" s="1"/>
      <c r="C15" s="1"/>
      <c r="D15" s="51"/>
      <c r="E15" s="51"/>
      <c r="F15" s="51"/>
      <c r="G15" s="51"/>
      <c r="H15" s="6"/>
      <c r="L15" s="16"/>
      <c r="M15" s="23" t="s">
        <v>32</v>
      </c>
      <c r="N15" s="24">
        <v>45785</v>
      </c>
      <c r="O15" s="25"/>
      <c r="P15" s="25"/>
      <c r="Q15" s="25"/>
      <c r="R15" s="26"/>
      <c r="S15" s="27" t="s">
        <v>27</v>
      </c>
      <c r="U15" s="16"/>
      <c r="V15" s="23"/>
      <c r="W15" s="24"/>
      <c r="X15" s="25"/>
      <c r="Y15" s="25"/>
      <c r="Z15" s="25"/>
      <c r="AA15" s="26"/>
      <c r="AB15" s="27"/>
    </row>
    <row r="16" spans="1:28" ht="16" x14ac:dyDescent="0.2">
      <c r="A16" s="1"/>
      <c r="B16" s="1"/>
      <c r="C16" s="1"/>
      <c r="D16" s="40" t="s">
        <v>10</v>
      </c>
      <c r="E16" s="41"/>
      <c r="F16" s="41"/>
      <c r="G16" s="41"/>
      <c r="H16" s="13" t="s">
        <v>17</v>
      </c>
      <c r="L16" s="16"/>
      <c r="M16" s="23" t="s">
        <v>33</v>
      </c>
      <c r="N16" s="24">
        <v>45786</v>
      </c>
      <c r="O16" s="25"/>
      <c r="P16" s="25"/>
      <c r="Q16" s="25"/>
      <c r="R16" s="26"/>
      <c r="S16" s="27" t="s">
        <v>27</v>
      </c>
      <c r="U16" s="16"/>
      <c r="V16" s="23"/>
      <c r="W16" s="24"/>
      <c r="X16" s="25"/>
      <c r="Y16" s="25"/>
      <c r="Z16" s="25"/>
      <c r="AA16" s="26"/>
      <c r="AB16" s="27"/>
    </row>
    <row r="17" spans="1:28" ht="19" thickBot="1" x14ac:dyDescent="0.25">
      <c r="A17" s="1"/>
      <c r="B17" s="1"/>
      <c r="C17" s="1"/>
      <c r="D17" s="1"/>
      <c r="E17" s="1"/>
      <c r="F17" s="1"/>
      <c r="G17" s="1"/>
      <c r="H17" s="1"/>
      <c r="L17" s="16"/>
      <c r="M17" s="16"/>
      <c r="N17" s="28" t="s">
        <v>9</v>
      </c>
      <c r="O17" s="29" t="s">
        <v>27</v>
      </c>
      <c r="P17" s="30" t="s">
        <v>27</v>
      </c>
      <c r="Q17" s="30">
        <v>6</v>
      </c>
      <c r="R17" s="30" t="s">
        <v>27</v>
      </c>
      <c r="S17" s="30">
        <v>6</v>
      </c>
      <c r="U17" s="16"/>
      <c r="V17" s="23"/>
      <c r="W17" s="24"/>
      <c r="X17" s="25"/>
      <c r="Y17" s="25"/>
      <c r="Z17" s="25"/>
      <c r="AA17" s="26"/>
      <c r="AB17" s="27"/>
    </row>
    <row r="18" spans="1:28" ht="16" thickTop="1" x14ac:dyDescent="0.2">
      <c r="L18" s="16"/>
      <c r="M18" s="16"/>
      <c r="N18" s="16"/>
      <c r="O18" s="59"/>
      <c r="P18" s="60"/>
      <c r="Q18" s="60"/>
      <c r="R18" s="61"/>
      <c r="S18" s="21"/>
      <c r="U18" s="16"/>
      <c r="V18" s="23"/>
      <c r="W18" s="24"/>
      <c r="X18" s="25"/>
      <c r="Y18" s="25"/>
      <c r="Z18" s="25"/>
      <c r="AA18" s="26"/>
      <c r="AB18" s="27"/>
    </row>
    <row r="19" spans="1:28" ht="19" thickBot="1" x14ac:dyDescent="0.25">
      <c r="L19" s="16"/>
      <c r="M19" s="16"/>
      <c r="N19" s="16"/>
      <c r="O19" s="62" t="s">
        <v>10</v>
      </c>
      <c r="P19" s="62"/>
      <c r="Q19" s="62"/>
      <c r="R19" s="62"/>
      <c r="S19" s="31" t="s">
        <v>37</v>
      </c>
      <c r="U19" s="16"/>
      <c r="V19" s="16"/>
      <c r="W19" s="28"/>
      <c r="X19" s="29"/>
      <c r="Y19" s="30"/>
      <c r="Z19" s="30"/>
      <c r="AA19" s="30"/>
      <c r="AB19" s="30"/>
    </row>
    <row r="20" spans="1:28" ht="16" thickTop="1" x14ac:dyDescent="0.2">
      <c r="L20" s="15"/>
      <c r="M20" s="16"/>
      <c r="N20" s="16"/>
      <c r="O20" s="16"/>
      <c r="P20" s="16"/>
      <c r="Q20" s="16"/>
      <c r="R20" s="16"/>
      <c r="S20" s="16"/>
      <c r="U20" s="16"/>
      <c r="V20" s="16"/>
      <c r="W20" s="16"/>
      <c r="X20" s="59"/>
      <c r="Y20" s="60"/>
      <c r="Z20" s="60"/>
      <c r="AA20" s="61"/>
      <c r="AB20" s="21"/>
    </row>
    <row r="21" spans="1:28" x14ac:dyDescent="0.2">
      <c r="U21" s="16"/>
      <c r="V21" s="16"/>
      <c r="W21" s="16"/>
      <c r="X21" s="62"/>
      <c r="Y21" s="62"/>
      <c r="Z21" s="62"/>
      <c r="AA21" s="62"/>
      <c r="AB21" s="31"/>
    </row>
    <row r="22" spans="1:28" x14ac:dyDescent="0.2">
      <c r="U22" s="15"/>
      <c r="V22" s="16"/>
      <c r="W22" s="16"/>
      <c r="X22" s="16"/>
      <c r="Y22" s="16"/>
      <c r="Z22" s="16"/>
      <c r="AA22" s="16"/>
      <c r="AB22" s="16"/>
    </row>
    <row r="23" spans="1:28" ht="24" x14ac:dyDescent="0.3">
      <c r="B23" s="1"/>
      <c r="C23" s="42" t="s">
        <v>0</v>
      </c>
      <c r="D23" s="42"/>
      <c r="E23" s="42"/>
      <c r="F23" s="42"/>
      <c r="G23" s="42"/>
      <c r="H23" s="42"/>
      <c r="I23" s="42"/>
    </row>
    <row r="24" spans="1:28" ht="21" thickBot="1" x14ac:dyDescent="0.25">
      <c r="B24" s="1"/>
      <c r="C24" s="2" t="e">
        <f>#REF!</f>
        <v>#REF!</v>
      </c>
      <c r="D24" s="1"/>
      <c r="E24" s="1"/>
      <c r="F24" s="1"/>
      <c r="G24" s="1"/>
      <c r="H24" s="1"/>
      <c r="I24" s="1"/>
      <c r="L24" s="15"/>
      <c r="M24" s="15"/>
      <c r="N24" s="15"/>
      <c r="O24" s="15"/>
      <c r="P24" s="15"/>
      <c r="Q24" s="15"/>
      <c r="R24" s="15"/>
      <c r="S24" s="15"/>
    </row>
    <row r="25" spans="1:28" ht="26" thickTop="1" thickBot="1" x14ac:dyDescent="0.35">
      <c r="B25" s="1"/>
      <c r="C25" s="3" t="s">
        <v>1</v>
      </c>
      <c r="D25" s="52" t="s">
        <v>14</v>
      </c>
      <c r="E25" s="52"/>
      <c r="F25" s="1"/>
      <c r="G25" s="4"/>
      <c r="H25" s="45"/>
      <c r="I25" s="45"/>
      <c r="L25" s="16"/>
      <c r="M25" s="54" t="s">
        <v>0</v>
      </c>
      <c r="N25" s="54"/>
      <c r="O25" s="54"/>
      <c r="P25" s="54"/>
      <c r="Q25" s="54"/>
      <c r="R25" s="54"/>
      <c r="S25" s="54"/>
    </row>
    <row r="26" spans="1:28" ht="21" thickBot="1" x14ac:dyDescent="0.25">
      <c r="B26" s="1"/>
      <c r="C26" s="5" t="s">
        <v>2</v>
      </c>
      <c r="D26" s="53">
        <v>45800</v>
      </c>
      <c r="E26" s="53"/>
      <c r="F26" s="1"/>
      <c r="G26" s="1"/>
      <c r="H26" s="1"/>
      <c r="I26" s="1"/>
      <c r="L26" s="16"/>
      <c r="M26" s="17" t="s">
        <v>13</v>
      </c>
      <c r="N26" s="16"/>
      <c r="O26" s="16"/>
      <c r="P26" s="16"/>
      <c r="Q26" s="16"/>
      <c r="R26" s="16" t="e" vm="1">
        <v>#VALUE!</v>
      </c>
      <c r="S26" s="16"/>
    </row>
    <row r="27" spans="1:28" ht="16" thickBot="1" x14ac:dyDescent="0.25">
      <c r="B27" s="1"/>
      <c r="C27" s="1"/>
      <c r="D27" s="1"/>
      <c r="E27" s="1"/>
      <c r="F27" s="1"/>
      <c r="G27" s="1"/>
      <c r="H27" s="1"/>
      <c r="I27" s="1"/>
      <c r="L27" s="16"/>
      <c r="M27" s="18" t="s">
        <v>1</v>
      </c>
      <c r="N27" s="55" t="s">
        <v>14</v>
      </c>
      <c r="O27" s="56"/>
      <c r="P27" s="16"/>
      <c r="Q27" s="19"/>
      <c r="R27" s="57"/>
      <c r="S27" s="57"/>
    </row>
    <row r="28" spans="1:28" ht="33" thickBot="1" x14ac:dyDescent="0.25">
      <c r="B28" s="1"/>
      <c r="C28" s="7" t="s">
        <v>3</v>
      </c>
      <c r="D28" s="7" t="s">
        <v>4</v>
      </c>
      <c r="E28" s="1" t="s">
        <v>12</v>
      </c>
      <c r="F28" s="1" t="s">
        <v>5</v>
      </c>
      <c r="G28" s="1" t="s">
        <v>6</v>
      </c>
      <c r="H28" s="1" t="s">
        <v>7</v>
      </c>
      <c r="I28" s="1" t="s">
        <v>8</v>
      </c>
      <c r="L28" s="16"/>
      <c r="M28" s="20" t="s">
        <v>2</v>
      </c>
      <c r="N28" s="58">
        <v>45807</v>
      </c>
      <c r="O28" s="58"/>
      <c r="P28" s="16"/>
      <c r="Q28" s="16"/>
      <c r="R28" s="16"/>
      <c r="S28" s="16"/>
    </row>
    <row r="29" spans="1:28" ht="16" x14ac:dyDescent="0.2">
      <c r="B29" s="1"/>
      <c r="C29" s="1" t="str">
        <f>IFERROR(TEXT(TimeSheet247917213[[#This Row],[Date]],"aaaa"), "")</f>
        <v>Saturday</v>
      </c>
      <c r="D29" s="8">
        <v>45787</v>
      </c>
      <c r="E29" s="9"/>
      <c r="F29" s="9"/>
      <c r="G29" s="9"/>
      <c r="H29" s="10"/>
      <c r="I29" s="9">
        <f t="shared" ref="I29:I35" si="1">IFERROR(SUM(E29:H29), "")</f>
        <v>0</v>
      </c>
      <c r="L29" s="16"/>
      <c r="M29" s="16"/>
      <c r="N29" s="16"/>
      <c r="O29" s="16"/>
      <c r="P29" s="16"/>
      <c r="Q29" s="16"/>
      <c r="R29" s="16"/>
      <c r="S29" s="16"/>
    </row>
    <row r="30" spans="1:28" ht="32" x14ac:dyDescent="0.2">
      <c r="B30" s="1"/>
      <c r="C30" s="1" t="str">
        <f>IFERROR(TEXT(TimeSheet247917213[[#This Row],[Date]],"aaaa"), "")</f>
        <v>Sunday</v>
      </c>
      <c r="D30" s="8">
        <v>45788</v>
      </c>
      <c r="E30" s="9"/>
      <c r="F30" s="9"/>
      <c r="G30" s="9"/>
      <c r="H30" s="10"/>
      <c r="I30" s="9">
        <f t="shared" si="1"/>
        <v>0</v>
      </c>
      <c r="L30" s="16"/>
      <c r="M30" s="22" t="s">
        <v>3</v>
      </c>
      <c r="N30" s="22" t="s">
        <v>4</v>
      </c>
      <c r="O30" s="23" t="s">
        <v>12</v>
      </c>
      <c r="P30" s="23" t="s">
        <v>5</v>
      </c>
      <c r="Q30" s="23" t="s">
        <v>6</v>
      </c>
      <c r="R30" s="23" t="s">
        <v>7</v>
      </c>
      <c r="S30" s="23" t="s">
        <v>8</v>
      </c>
    </row>
    <row r="31" spans="1:28" ht="16" x14ac:dyDescent="0.2">
      <c r="B31" s="1"/>
      <c r="C31" s="1" t="str">
        <f>IFERROR(TEXT(TimeSheet247917213[[#This Row],[Date]],"aaaa"), "")</f>
        <v>Monday</v>
      </c>
      <c r="D31" s="8">
        <v>45789</v>
      </c>
      <c r="E31" s="9"/>
      <c r="F31" s="9"/>
      <c r="G31" s="9"/>
      <c r="H31" s="10"/>
      <c r="I31" s="9">
        <f t="shared" si="1"/>
        <v>0</v>
      </c>
      <c r="L31" s="16"/>
      <c r="M31" s="23" t="s">
        <v>26</v>
      </c>
      <c r="N31" s="24">
        <v>45766</v>
      </c>
      <c r="O31" s="25"/>
      <c r="P31" s="25"/>
      <c r="Q31" s="25"/>
      <c r="R31" s="26"/>
      <c r="S31" s="27" t="s">
        <v>27</v>
      </c>
    </row>
    <row r="32" spans="1:28" ht="16" x14ac:dyDescent="0.2">
      <c r="B32" s="1"/>
      <c r="C32" s="1" t="str">
        <f>IFERROR(TEXT(TimeSheet247917213[[#This Row],[Date]],"aaaa"), "")</f>
        <v>Tuesday</v>
      </c>
      <c r="D32" s="8">
        <v>45790</v>
      </c>
      <c r="E32" s="9"/>
      <c r="F32" s="9"/>
      <c r="G32" s="9">
        <v>4</v>
      </c>
      <c r="H32" s="10" t="s">
        <v>38</v>
      </c>
      <c r="I32" s="9">
        <f t="shared" si="1"/>
        <v>4</v>
      </c>
      <c r="L32" s="16"/>
      <c r="M32" s="23" t="s">
        <v>28</v>
      </c>
      <c r="N32" s="24">
        <v>45767</v>
      </c>
      <c r="O32" s="25"/>
      <c r="P32" s="25"/>
      <c r="Q32" s="25"/>
      <c r="R32" s="26"/>
      <c r="S32" s="27" t="s">
        <v>27</v>
      </c>
    </row>
    <row r="33" spans="2:19" ht="16" x14ac:dyDescent="0.2">
      <c r="B33" s="1"/>
      <c r="C33" s="1" t="str">
        <f>IFERROR(TEXT(TimeSheet247917213[[#This Row],[Date]],"aaaa"), "")</f>
        <v>Wednesday</v>
      </c>
      <c r="D33" s="8">
        <v>45791</v>
      </c>
      <c r="E33" s="9"/>
      <c r="F33" s="9"/>
      <c r="G33" s="9"/>
      <c r="H33" s="10"/>
      <c r="I33" s="9">
        <f t="shared" si="1"/>
        <v>0</v>
      </c>
      <c r="L33" s="16"/>
      <c r="M33" s="23" t="s">
        <v>29</v>
      </c>
      <c r="N33" s="24">
        <v>45768</v>
      </c>
      <c r="O33" s="25"/>
      <c r="P33" s="25"/>
      <c r="Q33" s="25"/>
      <c r="R33" s="26"/>
      <c r="S33" s="27" t="s">
        <v>27</v>
      </c>
    </row>
    <row r="34" spans="2:19" ht="16" x14ac:dyDescent="0.2">
      <c r="B34" s="1"/>
      <c r="C34" s="1" t="str">
        <f>IFERROR(TEXT(TimeSheet247917213[[#This Row],[Date]],"aaaa"), "")</f>
        <v>Thursday</v>
      </c>
      <c r="D34" s="8">
        <v>45792</v>
      </c>
      <c r="E34" s="9"/>
      <c r="F34" s="9"/>
      <c r="G34" s="9"/>
      <c r="H34" s="10"/>
      <c r="I34" s="9">
        <f t="shared" si="1"/>
        <v>0</v>
      </c>
      <c r="L34" s="16"/>
      <c r="M34" s="23" t="s">
        <v>30</v>
      </c>
      <c r="N34" s="24">
        <v>45769</v>
      </c>
      <c r="O34" s="25"/>
      <c r="P34" s="25"/>
      <c r="Q34" s="25"/>
      <c r="R34" s="26"/>
      <c r="S34" s="27" t="s">
        <v>27</v>
      </c>
    </row>
    <row r="35" spans="2:19" ht="16" x14ac:dyDescent="0.2">
      <c r="B35" s="1"/>
      <c r="C35" s="1" t="str">
        <f>IFERROR(TEXT(TimeSheet247917213[[#This Row],[Date]],"aaaa"), "")</f>
        <v>Friday</v>
      </c>
      <c r="D35" s="8">
        <v>45793</v>
      </c>
      <c r="E35" s="9"/>
      <c r="F35" s="9"/>
      <c r="G35" s="9"/>
      <c r="H35" s="10"/>
      <c r="I35" s="9">
        <f t="shared" si="1"/>
        <v>0</v>
      </c>
      <c r="L35" s="16"/>
      <c r="M35" s="23" t="s">
        <v>31</v>
      </c>
      <c r="N35" s="24">
        <v>45770</v>
      </c>
      <c r="O35" s="25"/>
      <c r="P35" s="25"/>
      <c r="Q35" s="25"/>
      <c r="R35" s="26"/>
      <c r="S35" s="27" t="s">
        <v>27</v>
      </c>
    </row>
    <row r="36" spans="2:19" ht="33" thickBot="1" x14ac:dyDescent="0.25">
      <c r="B36" s="1"/>
      <c r="C36" s="1"/>
      <c r="D36" s="11" t="s">
        <v>9</v>
      </c>
      <c r="E36" s="12">
        <f>IFERROR(SUM(E29:E35), "")</f>
        <v>0</v>
      </c>
      <c r="F36" s="12">
        <f>IFERROR(SUM(F29:F35), "")</f>
        <v>0</v>
      </c>
      <c r="G36" s="12">
        <f>IFERROR(SUM(G29:G35), "")</f>
        <v>4</v>
      </c>
      <c r="H36" s="12">
        <f>IFERROR(SUM(H29:H35), "")</f>
        <v>0</v>
      </c>
      <c r="I36" s="12">
        <f>IFERROR(SUM(I29:I35), "")</f>
        <v>4</v>
      </c>
      <c r="L36" s="16"/>
      <c r="M36" s="23" t="s">
        <v>32</v>
      </c>
      <c r="N36" s="24">
        <v>45771</v>
      </c>
      <c r="O36" s="25"/>
      <c r="P36" s="25"/>
      <c r="Q36" s="25"/>
      <c r="R36" s="26"/>
      <c r="S36" s="27" t="s">
        <v>27</v>
      </c>
    </row>
    <row r="37" spans="2:19" ht="17" thickTop="1" x14ac:dyDescent="0.2">
      <c r="B37" s="1"/>
      <c r="C37" s="1"/>
      <c r="D37" s="1"/>
      <c r="E37" s="51"/>
      <c r="F37" s="51"/>
      <c r="G37" s="51"/>
      <c r="H37" s="51"/>
      <c r="I37" s="6"/>
      <c r="L37" s="16"/>
      <c r="M37" s="23" t="s">
        <v>33</v>
      </c>
      <c r="N37" s="24">
        <v>45772</v>
      </c>
      <c r="O37" s="25"/>
      <c r="P37" s="25"/>
      <c r="Q37" s="25"/>
      <c r="R37" s="26"/>
      <c r="S37" s="27" t="s">
        <v>27</v>
      </c>
    </row>
    <row r="38" spans="2:19" ht="19" thickBot="1" x14ac:dyDescent="0.25">
      <c r="B38" s="1"/>
      <c r="C38" s="1"/>
      <c r="D38" s="1"/>
      <c r="E38" s="40" t="s">
        <v>10</v>
      </c>
      <c r="F38" s="41"/>
      <c r="G38" s="41"/>
      <c r="H38" s="41"/>
      <c r="I38" s="13" t="s">
        <v>39</v>
      </c>
      <c r="L38" s="16"/>
      <c r="M38" s="16"/>
      <c r="N38" s="28" t="s">
        <v>9</v>
      </c>
      <c r="O38" s="29" t="s">
        <v>27</v>
      </c>
      <c r="P38" s="30" t="s">
        <v>27</v>
      </c>
      <c r="Q38" s="30" t="s">
        <v>27</v>
      </c>
      <c r="R38" s="30" t="s">
        <v>27</v>
      </c>
      <c r="S38" s="30" t="s">
        <v>27</v>
      </c>
    </row>
    <row r="39" spans="2:19" ht="16" thickTop="1" x14ac:dyDescent="0.2">
      <c r="C39" s="1"/>
      <c r="D39" s="1"/>
      <c r="E39" s="1"/>
      <c r="F39" s="1"/>
      <c r="G39" s="1"/>
      <c r="H39" s="1"/>
      <c r="I39" s="1"/>
      <c r="L39" s="16"/>
      <c r="M39" s="16"/>
      <c r="N39" s="16"/>
      <c r="O39" s="59"/>
      <c r="P39" s="60"/>
      <c r="Q39" s="60"/>
      <c r="R39" s="61"/>
      <c r="S39" s="21"/>
    </row>
    <row r="40" spans="2:19" x14ac:dyDescent="0.2">
      <c r="L40" s="16"/>
      <c r="M40" s="16"/>
      <c r="N40" s="16"/>
      <c r="O40" s="62" t="s">
        <v>10</v>
      </c>
      <c r="P40" s="62"/>
      <c r="Q40" s="62"/>
      <c r="R40" s="62"/>
      <c r="S40" s="31" t="s">
        <v>4</v>
      </c>
    </row>
    <row r="41" spans="2:19" x14ac:dyDescent="0.2">
      <c r="L41" s="15"/>
      <c r="M41" s="16"/>
      <c r="N41" s="16"/>
      <c r="O41" s="16"/>
      <c r="P41" s="16"/>
      <c r="Q41" s="16"/>
      <c r="R41" s="16"/>
      <c r="S41" s="16"/>
    </row>
  </sheetData>
  <mergeCells count="30">
    <mergeCell ref="O39:R39"/>
    <mergeCell ref="O40:R40"/>
    <mergeCell ref="V6:AB6"/>
    <mergeCell ref="W8:X8"/>
    <mergeCell ref="AA8:AB8"/>
    <mergeCell ref="W9:X9"/>
    <mergeCell ref="X20:AA20"/>
    <mergeCell ref="X21:AA21"/>
    <mergeCell ref="E38:H38"/>
    <mergeCell ref="M4:S4"/>
    <mergeCell ref="N6:O6"/>
    <mergeCell ref="R6:S6"/>
    <mergeCell ref="N7:O7"/>
    <mergeCell ref="O18:R18"/>
    <mergeCell ref="O19:R19"/>
    <mergeCell ref="M25:S25"/>
    <mergeCell ref="N27:O27"/>
    <mergeCell ref="R27:S27"/>
    <mergeCell ref="N28:O28"/>
    <mergeCell ref="C23:I23"/>
    <mergeCell ref="D25:E25"/>
    <mergeCell ref="H25:I25"/>
    <mergeCell ref="D26:E26"/>
    <mergeCell ref="E37:H37"/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 B23" xr:uid="{4865A072-C870-4193-AE17-2564F3C36525}"/>
    <dataValidation allowBlank="1" showInputMessage="1" showErrorMessage="1" prompt="Title of this worksheet is in this cell" sqref="B1:H1 C23:I23" xr:uid="{1D7B57DE-53DC-463F-8222-E4AAFD141C38}"/>
    <dataValidation allowBlank="1" showInputMessage="1" showErrorMessage="1" prompt="Enter Company Name in this cell. Enter employee details in cells below and Week ending date in cell C5" sqref="B2 C24" xr:uid="{7114C895-4B34-4965-ACE5-4AAFFD4A34F8}"/>
    <dataValidation allowBlank="1" showInputMessage="1" showErrorMessage="1" prompt="Enter Employee name in cell at right" sqref="B3 C25" xr:uid="{E3D801DC-BC0B-4F8C-827D-7B2632876AD5}"/>
    <dataValidation allowBlank="1" showInputMessage="1" showErrorMessage="1" prompt="Enter Employee name in this cell" sqref="C3:D3 D25:E25" xr:uid="{A53EE3B4-0CE9-46EE-900F-E07BECEC33CC}"/>
    <dataValidation allowBlank="1" showInputMessage="1" showErrorMessage="1" prompt="Enter Employee phone number in cell at right" sqref="F3 G25" xr:uid="{B6237386-A4C5-4292-A68C-A614E4700B0A}"/>
    <dataValidation allowBlank="1" showInputMessage="1" showErrorMessage="1" prompt="Enter Employee phone number in this cell" sqref="G3:H3 H25:I25" xr:uid="{E97BFD91-D021-40C2-8C1E-17BE2862CA0A}"/>
    <dataValidation allowBlank="1" showInputMessage="1" showErrorMessage="1" prompt="Enter Regular Hours in this column under this heading" sqref="D6 E28" xr:uid="{D368A28B-52E8-4429-AA0F-B50F30A4F231}"/>
    <dataValidation allowBlank="1" showInputMessage="1" showErrorMessage="1" prompt="Date is automatically updated in this column under this heading based on Week ending date in cell C5" sqref="C6 D28" xr:uid="{E709BDDB-93F5-43D6-BAA7-2C75986D7E2C}"/>
    <dataValidation allowBlank="1" showInputMessage="1" showErrorMessage="1" prompt="Enter Overtime Hours in this column under this heading" sqref="E6 F28" xr:uid="{5A92E135-5D36-40C7-98F8-9106DE47CD6C}"/>
    <dataValidation allowBlank="1" showInputMessage="1" showErrorMessage="1" prompt="Enter Sick hours in this column under this heading" sqref="F6 G28" xr:uid="{1C24AE83-629C-4FE6-850A-66C9D8984DA5}"/>
    <dataValidation allowBlank="1" showInputMessage="1" showErrorMessage="1" prompt="Enter Vacation hours in this column under this heading" sqref="G6 H28" xr:uid="{9C52A2AF-991F-4CFB-9DA8-54907D385E6B}"/>
    <dataValidation allowBlank="1" showInputMessage="1" showErrorMessage="1" prompt="Total Hours for each weekday are automatically calculated in this column under this heading" sqref="H6 I28" xr:uid="{A2EAB4B5-89D0-4D7E-B171-EBAA999E7273}"/>
    <dataValidation allowBlank="1" showInputMessage="1" showErrorMessage="1" prompt="Total hours for the entire period are automatically calculated in cells at right" sqref="C14 D36" xr:uid="{31747C1F-1B83-41EF-8C74-7D7AF2B25E3B}"/>
    <dataValidation allowBlank="1" showInputMessage="1" showErrorMessage="1" prompt="Enter Employee signature in this cell" sqref="D15:G15 E37:H37" xr:uid="{29B800A3-A1CB-463C-B370-D6210B7A7994}"/>
    <dataValidation allowBlank="1" showInputMessage="1" showErrorMessage="1" prompt="Enter Date in this cell" sqref="H15 I37" xr:uid="{F04BEF2A-B018-421E-B964-BB55FD86AAA4}"/>
    <dataValidation allowBlank="1" showInputMessage="1" showErrorMessage="1" prompt="Enter Week ending date in cell at right" sqref="B4 C26" xr:uid="{85D06232-C123-4CFE-AEF7-C8FBF0BFE62C}"/>
    <dataValidation allowBlank="1" showInputMessage="1" showErrorMessage="1" prompt="Enter Week ending date in this cell" sqref="C4 D26" xr:uid="{D0C12982-DAF5-4E61-9CA4-1F736FE6FA1E}"/>
    <dataValidation allowBlank="1" showInputMessage="1" showErrorMessage="1" prompt="Weekdays are automatically updated in this column under this heading" sqref="B6 C28" xr:uid="{0178CD70-E92E-4C56-AFB1-F84A5E41D9E4}"/>
  </dataValidations>
  <pageMargins left="0.7" right="0.7" top="0.78740157499999996" bottom="0.78740157499999996" header="0.3" footer="0.3"/>
  <drawing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5C66-254F-A741-B4D5-B553FC80CEDA}">
  <dimension ref="A3:Q42"/>
  <sheetViews>
    <sheetView topLeftCell="E23" workbookViewId="0">
      <selection activeCell="L30" sqref="L30"/>
    </sheetView>
  </sheetViews>
  <sheetFormatPr baseColWidth="10" defaultRowHeight="15" x14ac:dyDescent="0.2"/>
  <sheetData>
    <row r="3" spans="1:17" x14ac:dyDescent="0.2">
      <c r="A3" s="15"/>
      <c r="B3" s="15"/>
      <c r="C3" s="15"/>
      <c r="D3" s="15"/>
      <c r="E3" s="15"/>
      <c r="F3" s="15"/>
      <c r="G3" s="15"/>
      <c r="H3" s="15"/>
      <c r="J3" s="15"/>
      <c r="K3" s="15"/>
      <c r="L3" s="15"/>
      <c r="M3" s="15"/>
      <c r="N3" s="15"/>
      <c r="O3" s="15"/>
      <c r="P3" s="15"/>
      <c r="Q3" s="15"/>
    </row>
    <row r="4" spans="1:17" ht="24" x14ac:dyDescent="0.3">
      <c r="A4" s="16"/>
      <c r="B4" s="54" t="s">
        <v>0</v>
      </c>
      <c r="C4" s="54"/>
      <c r="D4" s="54"/>
      <c r="E4" s="54"/>
      <c r="F4" s="54"/>
      <c r="G4" s="54"/>
      <c r="H4" s="54"/>
      <c r="J4" s="16"/>
      <c r="K4" s="54" t="s">
        <v>0</v>
      </c>
      <c r="L4" s="54"/>
      <c r="M4" s="54"/>
      <c r="N4" s="54"/>
      <c r="O4" s="54"/>
      <c r="P4" s="54"/>
      <c r="Q4" s="54"/>
    </row>
    <row r="5" spans="1:17" ht="21" thickBot="1" x14ac:dyDescent="0.25">
      <c r="A5" s="16"/>
      <c r="B5" s="17" t="s">
        <v>13</v>
      </c>
      <c r="C5" s="16"/>
      <c r="D5" s="16"/>
      <c r="E5" s="16"/>
      <c r="F5" s="16"/>
      <c r="G5" s="16"/>
      <c r="H5" s="16"/>
      <c r="J5" s="16"/>
      <c r="K5" s="17" t="s">
        <v>13</v>
      </c>
      <c r="L5" s="16"/>
      <c r="M5" s="16"/>
      <c r="N5" s="16"/>
      <c r="O5" s="16"/>
      <c r="P5" s="16"/>
      <c r="Q5" s="16"/>
    </row>
    <row r="6" spans="1:17" ht="17" customHeight="1" thickTop="1" thickBot="1" x14ac:dyDescent="0.25">
      <c r="A6" s="16"/>
      <c r="B6" s="18" t="s">
        <v>1</v>
      </c>
      <c r="C6" s="55" t="s">
        <v>14</v>
      </c>
      <c r="D6" s="56"/>
      <c r="E6" s="16"/>
      <c r="F6" s="19"/>
      <c r="G6" s="57"/>
      <c r="H6" s="57"/>
      <c r="J6" s="16"/>
      <c r="K6" s="18" t="s">
        <v>1</v>
      </c>
      <c r="L6" s="55" t="s">
        <v>14</v>
      </c>
      <c r="M6" s="56"/>
      <c r="N6" s="16"/>
      <c r="O6" s="19"/>
      <c r="P6" s="57"/>
      <c r="Q6" s="57"/>
    </row>
    <row r="7" spans="1:17" ht="16" thickBot="1" x14ac:dyDescent="0.25">
      <c r="A7" s="16"/>
      <c r="B7" s="20" t="s">
        <v>2</v>
      </c>
      <c r="C7" s="58">
        <v>45814</v>
      </c>
      <c r="D7" s="58"/>
      <c r="E7" s="16"/>
      <c r="F7" s="16"/>
      <c r="G7" s="16"/>
      <c r="H7" s="16"/>
      <c r="J7" s="16"/>
      <c r="K7" s="20" t="s">
        <v>2</v>
      </c>
      <c r="L7" s="58">
        <v>45821</v>
      </c>
      <c r="M7" s="58"/>
      <c r="N7" s="16"/>
      <c r="O7" s="16"/>
      <c r="P7" s="16"/>
      <c r="Q7" s="16"/>
    </row>
    <row r="8" spans="1:17" x14ac:dyDescent="0.2">
      <c r="A8" s="16"/>
      <c r="B8" s="16"/>
      <c r="C8" s="16"/>
      <c r="D8" s="16"/>
      <c r="E8" s="16"/>
      <c r="F8" s="16"/>
      <c r="G8" s="16"/>
      <c r="H8" s="16"/>
      <c r="J8" s="16"/>
      <c r="K8" s="16"/>
      <c r="L8" s="16"/>
      <c r="M8" s="16"/>
      <c r="N8" s="16"/>
      <c r="O8" s="16"/>
      <c r="P8" s="16"/>
      <c r="Q8" s="16"/>
    </row>
    <row r="9" spans="1:17" ht="32" x14ac:dyDescent="0.2">
      <c r="A9" s="16"/>
      <c r="B9" s="22" t="s">
        <v>3</v>
      </c>
      <c r="C9" s="22" t="s">
        <v>4</v>
      </c>
      <c r="D9" s="23" t="s">
        <v>12</v>
      </c>
      <c r="E9" s="23" t="s">
        <v>5</v>
      </c>
      <c r="F9" s="23" t="s">
        <v>6</v>
      </c>
      <c r="G9" s="23" t="s">
        <v>7</v>
      </c>
      <c r="H9" s="23" t="s">
        <v>8</v>
      </c>
      <c r="J9" s="16"/>
      <c r="K9" s="22" t="s">
        <v>3</v>
      </c>
      <c r="L9" s="22" t="s">
        <v>4</v>
      </c>
      <c r="M9" s="23" t="s">
        <v>12</v>
      </c>
      <c r="N9" s="23" t="s">
        <v>5</v>
      </c>
      <c r="O9" s="23" t="s">
        <v>6</v>
      </c>
      <c r="P9" s="23" t="s">
        <v>7</v>
      </c>
      <c r="Q9" s="23" t="s">
        <v>8</v>
      </c>
    </row>
    <row r="10" spans="1:17" ht="16" x14ac:dyDescent="0.2">
      <c r="A10" s="16"/>
      <c r="B10" s="23" t="s">
        <v>26</v>
      </c>
      <c r="C10" s="24">
        <v>45766</v>
      </c>
      <c r="D10" s="25"/>
      <c r="E10" s="25"/>
      <c r="F10" s="25"/>
      <c r="G10" s="26"/>
      <c r="H10" s="27" t="s">
        <v>27</v>
      </c>
      <c r="J10" s="16"/>
      <c r="K10" s="23" t="s">
        <v>26</v>
      </c>
      <c r="L10" s="24">
        <v>45766</v>
      </c>
      <c r="M10" s="25"/>
      <c r="N10" s="25"/>
      <c r="O10" s="25"/>
      <c r="P10" s="26"/>
      <c r="Q10" s="27" t="s">
        <v>27</v>
      </c>
    </row>
    <row r="11" spans="1:17" ht="16" x14ac:dyDescent="0.2">
      <c r="A11" s="16"/>
      <c r="B11" s="23" t="s">
        <v>28</v>
      </c>
      <c r="C11" s="24">
        <v>45767</v>
      </c>
      <c r="D11" s="25"/>
      <c r="E11" s="25"/>
      <c r="F11" s="25"/>
      <c r="G11" s="26"/>
      <c r="H11" s="27" t="s">
        <v>27</v>
      </c>
      <c r="J11" s="16"/>
      <c r="K11" s="23" t="s">
        <v>28</v>
      </c>
      <c r="L11" s="24">
        <v>45767</v>
      </c>
      <c r="M11" s="25"/>
      <c r="N11" s="25"/>
      <c r="O11" s="25"/>
      <c r="P11" s="26"/>
      <c r="Q11" s="27" t="s">
        <v>27</v>
      </c>
    </row>
    <row r="12" spans="1:17" ht="16" x14ac:dyDescent="0.2">
      <c r="A12" s="16"/>
      <c r="B12" s="23" t="s">
        <v>29</v>
      </c>
      <c r="C12" s="24">
        <v>45768</v>
      </c>
      <c r="D12" s="25"/>
      <c r="E12" s="25"/>
      <c r="F12" s="25"/>
      <c r="G12" s="26"/>
      <c r="H12" s="27" t="s">
        <v>27</v>
      </c>
      <c r="J12" s="16"/>
      <c r="K12" s="23" t="s">
        <v>29</v>
      </c>
      <c r="L12" s="24">
        <v>45768</v>
      </c>
      <c r="M12" s="25"/>
      <c r="N12" s="25"/>
      <c r="O12" s="25"/>
      <c r="P12" s="26"/>
      <c r="Q12" s="27" t="s">
        <v>27</v>
      </c>
    </row>
    <row r="13" spans="1:17" ht="16" x14ac:dyDescent="0.2">
      <c r="A13" s="16"/>
      <c r="B13" s="23" t="s">
        <v>30</v>
      </c>
      <c r="C13" s="24">
        <v>45769</v>
      </c>
      <c r="D13" s="25"/>
      <c r="E13" s="25"/>
      <c r="F13" s="25"/>
      <c r="G13" s="26"/>
      <c r="H13" s="27" t="s">
        <v>27</v>
      </c>
      <c r="J13" s="16"/>
      <c r="K13" s="23" t="s">
        <v>30</v>
      </c>
      <c r="L13" s="24">
        <v>45769</v>
      </c>
      <c r="M13" s="25"/>
      <c r="N13" s="25"/>
      <c r="O13" s="25"/>
      <c r="P13" s="26"/>
      <c r="Q13" s="27" t="s">
        <v>27</v>
      </c>
    </row>
    <row r="14" spans="1:17" ht="16" x14ac:dyDescent="0.2">
      <c r="A14" s="16"/>
      <c r="B14" s="23" t="s">
        <v>31</v>
      </c>
      <c r="C14" s="24">
        <v>45770</v>
      </c>
      <c r="D14" s="25"/>
      <c r="E14" s="25"/>
      <c r="F14" s="25"/>
      <c r="G14" s="26"/>
      <c r="H14" s="27" t="s">
        <v>27</v>
      </c>
      <c r="J14" s="16"/>
      <c r="K14" s="23" t="s">
        <v>31</v>
      </c>
      <c r="L14" s="24">
        <v>45770</v>
      </c>
      <c r="M14" s="25"/>
      <c r="N14" s="25"/>
      <c r="O14" s="25"/>
      <c r="P14" s="26"/>
      <c r="Q14" s="27" t="s">
        <v>27</v>
      </c>
    </row>
    <row r="15" spans="1:17" ht="32" x14ac:dyDescent="0.2">
      <c r="A15" s="16"/>
      <c r="B15" s="23" t="s">
        <v>32</v>
      </c>
      <c r="C15" s="24">
        <v>45771</v>
      </c>
      <c r="D15" s="25"/>
      <c r="E15" s="25"/>
      <c r="F15" s="25"/>
      <c r="G15" s="26"/>
      <c r="H15" s="27" t="s">
        <v>27</v>
      </c>
      <c r="J15" s="16"/>
      <c r="K15" s="23" t="s">
        <v>32</v>
      </c>
      <c r="L15" s="24">
        <v>45771</v>
      </c>
      <c r="M15" s="25"/>
      <c r="N15" s="25"/>
      <c r="O15" s="25"/>
      <c r="P15" s="26"/>
      <c r="Q15" s="27" t="s">
        <v>27</v>
      </c>
    </row>
    <row r="16" spans="1:17" ht="16" x14ac:dyDescent="0.2">
      <c r="A16" s="16"/>
      <c r="B16" s="23" t="s">
        <v>33</v>
      </c>
      <c r="C16" s="24">
        <v>45772</v>
      </c>
      <c r="D16" s="25"/>
      <c r="E16" s="25"/>
      <c r="F16" s="25"/>
      <c r="G16" s="26"/>
      <c r="H16" s="27" t="s">
        <v>27</v>
      </c>
      <c r="J16" s="16"/>
      <c r="K16" s="23" t="s">
        <v>33</v>
      </c>
      <c r="L16" s="24">
        <v>45772</v>
      </c>
      <c r="M16" s="25"/>
      <c r="N16" s="25"/>
      <c r="O16" s="25"/>
      <c r="P16" s="26"/>
      <c r="Q16" s="27" t="s">
        <v>27</v>
      </c>
    </row>
    <row r="17" spans="1:17" ht="19" thickBot="1" x14ac:dyDescent="0.25">
      <c r="A17" s="16"/>
      <c r="B17" s="16"/>
      <c r="C17" s="28" t="s">
        <v>9</v>
      </c>
      <c r="D17" s="29" t="s">
        <v>27</v>
      </c>
      <c r="E17" s="30" t="s">
        <v>27</v>
      </c>
      <c r="F17" s="30" t="s">
        <v>27</v>
      </c>
      <c r="G17" s="30" t="s">
        <v>27</v>
      </c>
      <c r="H17" s="30" t="s">
        <v>27</v>
      </c>
      <c r="J17" s="16"/>
      <c r="K17" s="16"/>
      <c r="L17" s="28" t="s">
        <v>9</v>
      </c>
      <c r="M17" s="29" t="s">
        <v>27</v>
      </c>
      <c r="N17" s="30" t="s">
        <v>27</v>
      </c>
      <c r="O17" s="30" t="s">
        <v>27</v>
      </c>
      <c r="P17" s="30" t="s">
        <v>27</v>
      </c>
      <c r="Q17" s="30" t="s">
        <v>27</v>
      </c>
    </row>
    <row r="18" spans="1:17" ht="16" thickTop="1" x14ac:dyDescent="0.2">
      <c r="A18" s="16"/>
      <c r="B18" s="16"/>
      <c r="C18" s="16"/>
      <c r="D18" s="59"/>
      <c r="E18" s="60"/>
      <c r="F18" s="60"/>
      <c r="G18" s="61"/>
      <c r="H18" s="21"/>
      <c r="J18" s="16"/>
      <c r="K18" s="16"/>
      <c r="L18" s="16"/>
      <c r="M18" s="59"/>
      <c r="N18" s="60"/>
      <c r="O18" s="60"/>
      <c r="P18" s="61"/>
      <c r="Q18" s="21"/>
    </row>
    <row r="19" spans="1:17" x14ac:dyDescent="0.2">
      <c r="A19" s="16"/>
      <c r="B19" s="16"/>
      <c r="C19" s="16"/>
      <c r="D19" s="62" t="s">
        <v>10</v>
      </c>
      <c r="E19" s="62"/>
      <c r="F19" s="62"/>
      <c r="G19" s="62"/>
      <c r="H19" s="31" t="s">
        <v>4</v>
      </c>
      <c r="J19" s="16"/>
      <c r="K19" s="16"/>
      <c r="L19" s="16"/>
      <c r="M19" s="62" t="s">
        <v>10</v>
      </c>
      <c r="N19" s="62"/>
      <c r="O19" s="62"/>
      <c r="P19" s="62"/>
      <c r="Q19" s="31" t="s">
        <v>4</v>
      </c>
    </row>
    <row r="20" spans="1:17" x14ac:dyDescent="0.2">
      <c r="A20" s="15"/>
      <c r="B20" s="16"/>
      <c r="C20" s="16"/>
      <c r="D20" s="16"/>
      <c r="E20" s="16"/>
      <c r="F20" s="16"/>
      <c r="G20" s="16"/>
      <c r="H20" s="16"/>
      <c r="J20" s="15"/>
      <c r="K20" s="16"/>
      <c r="L20" s="16"/>
      <c r="M20" s="16"/>
      <c r="N20" s="16"/>
      <c r="O20" s="16"/>
      <c r="P20" s="16"/>
      <c r="Q20" s="16"/>
    </row>
    <row r="25" spans="1:17" x14ac:dyDescent="0.2">
      <c r="B25" s="15"/>
      <c r="C25" s="15"/>
      <c r="D25" s="15"/>
      <c r="E25" s="15"/>
      <c r="F25" s="15"/>
      <c r="G25" s="15"/>
      <c r="H25" s="15"/>
      <c r="K25" s="15"/>
      <c r="L25" s="15"/>
      <c r="M25" s="15"/>
      <c r="N25" s="15"/>
      <c r="O25" s="15"/>
      <c r="P25" s="15"/>
      <c r="Q25" s="15"/>
    </row>
    <row r="26" spans="1:17" ht="24" x14ac:dyDescent="0.3">
      <c r="B26" s="54" t="s">
        <v>0</v>
      </c>
      <c r="C26" s="54"/>
      <c r="D26" s="54"/>
      <c r="E26" s="54"/>
      <c r="F26" s="54"/>
      <c r="G26" s="54"/>
      <c r="H26" s="54"/>
      <c r="K26" s="54" t="s">
        <v>0</v>
      </c>
      <c r="L26" s="54"/>
      <c r="M26" s="54"/>
      <c r="N26" s="54"/>
      <c r="O26" s="54"/>
      <c r="P26" s="54"/>
      <c r="Q26" s="54"/>
    </row>
    <row r="27" spans="1:17" ht="21" thickBot="1" x14ac:dyDescent="0.25">
      <c r="B27" s="17" t="s">
        <v>13</v>
      </c>
      <c r="C27" s="16"/>
      <c r="D27" s="16"/>
      <c r="E27" s="16"/>
      <c r="F27" s="16"/>
      <c r="G27" s="16"/>
      <c r="H27" s="16"/>
      <c r="K27" s="17" t="s">
        <v>13</v>
      </c>
      <c r="L27" s="16"/>
      <c r="M27" s="16"/>
      <c r="N27" s="16"/>
      <c r="O27" s="16"/>
      <c r="P27" s="16"/>
      <c r="Q27" s="16"/>
    </row>
    <row r="28" spans="1:17" ht="17" thickTop="1" thickBot="1" x14ac:dyDescent="0.25">
      <c r="B28" s="18" t="s">
        <v>1</v>
      </c>
      <c r="C28" s="55" t="s">
        <v>14</v>
      </c>
      <c r="D28" s="56"/>
      <c r="E28" s="16"/>
      <c r="F28" s="19"/>
      <c r="G28" s="57"/>
      <c r="H28" s="57"/>
      <c r="K28" s="18" t="s">
        <v>1</v>
      </c>
      <c r="L28" s="55" t="s">
        <v>14</v>
      </c>
      <c r="M28" s="56"/>
      <c r="N28" s="16"/>
      <c r="O28" s="19"/>
      <c r="P28" s="57"/>
      <c r="Q28" s="57"/>
    </row>
    <row r="29" spans="1:17" ht="16" thickBot="1" x14ac:dyDescent="0.25">
      <c r="B29" s="20" t="s">
        <v>2</v>
      </c>
      <c r="C29" s="58">
        <v>45828</v>
      </c>
      <c r="D29" s="58"/>
      <c r="E29" s="16"/>
      <c r="F29" s="16"/>
      <c r="G29" s="16"/>
      <c r="H29" s="16"/>
      <c r="K29" s="20" t="s">
        <v>2</v>
      </c>
      <c r="L29" s="58">
        <v>45835</v>
      </c>
      <c r="M29" s="58"/>
      <c r="N29" s="16"/>
      <c r="O29" s="16"/>
      <c r="P29" s="16"/>
      <c r="Q29" s="16"/>
    </row>
    <row r="30" spans="1:17" x14ac:dyDescent="0.2">
      <c r="B30" s="16"/>
      <c r="C30" s="16"/>
      <c r="D30" s="16"/>
      <c r="E30" s="16"/>
      <c r="F30" s="16"/>
      <c r="G30" s="16"/>
      <c r="H30" s="16"/>
      <c r="K30" s="16"/>
      <c r="L30" s="16"/>
      <c r="M30" s="16"/>
      <c r="N30" s="16"/>
      <c r="O30" s="16"/>
      <c r="P30" s="16"/>
      <c r="Q30" s="16"/>
    </row>
    <row r="31" spans="1:17" ht="32" x14ac:dyDescent="0.2">
      <c r="B31" s="22" t="s">
        <v>3</v>
      </c>
      <c r="C31" s="22" t="s">
        <v>4</v>
      </c>
      <c r="D31" s="23" t="s">
        <v>12</v>
      </c>
      <c r="E31" s="23" t="s">
        <v>5</v>
      </c>
      <c r="F31" s="23" t="s">
        <v>6</v>
      </c>
      <c r="G31" s="23" t="s">
        <v>7</v>
      </c>
      <c r="H31" s="23" t="s">
        <v>8</v>
      </c>
      <c r="K31" s="22" t="s">
        <v>3</v>
      </c>
      <c r="L31" s="22" t="s">
        <v>4</v>
      </c>
      <c r="M31" s="23" t="s">
        <v>12</v>
      </c>
      <c r="N31" s="23" t="s">
        <v>5</v>
      </c>
      <c r="O31" s="23" t="s">
        <v>6</v>
      </c>
      <c r="P31" s="23" t="s">
        <v>7</v>
      </c>
      <c r="Q31" s="23" t="s">
        <v>8</v>
      </c>
    </row>
    <row r="32" spans="1:17" ht="16" x14ac:dyDescent="0.2">
      <c r="B32" s="23" t="s">
        <v>26</v>
      </c>
      <c r="C32" s="24">
        <v>45766</v>
      </c>
      <c r="D32" s="25"/>
      <c r="E32" s="25"/>
      <c r="F32" s="25"/>
      <c r="G32" s="26"/>
      <c r="H32" s="27" t="s">
        <v>27</v>
      </c>
      <c r="K32" s="23" t="s">
        <v>26</v>
      </c>
      <c r="L32" s="24">
        <v>45766</v>
      </c>
      <c r="M32" s="25"/>
      <c r="N32" s="25"/>
      <c r="O32" s="25"/>
      <c r="P32" s="26"/>
      <c r="Q32" s="27" t="s">
        <v>27</v>
      </c>
    </row>
    <row r="33" spans="2:17" ht="16" x14ac:dyDescent="0.2">
      <c r="B33" s="23" t="s">
        <v>28</v>
      </c>
      <c r="C33" s="24">
        <v>45767</v>
      </c>
      <c r="D33" s="25"/>
      <c r="E33" s="25"/>
      <c r="F33" s="25"/>
      <c r="G33" s="26"/>
      <c r="H33" s="27" t="s">
        <v>27</v>
      </c>
      <c r="K33" s="23" t="s">
        <v>28</v>
      </c>
      <c r="L33" s="24">
        <v>45767</v>
      </c>
      <c r="M33" s="25"/>
      <c r="N33" s="25"/>
      <c r="O33" s="25"/>
      <c r="P33" s="26"/>
      <c r="Q33" s="27" t="s">
        <v>27</v>
      </c>
    </row>
    <row r="34" spans="2:17" ht="16" x14ac:dyDescent="0.2">
      <c r="B34" s="23" t="s">
        <v>29</v>
      </c>
      <c r="C34" s="24">
        <v>45768</v>
      </c>
      <c r="D34" s="25"/>
      <c r="E34" s="25"/>
      <c r="F34" s="25"/>
      <c r="G34" s="26"/>
      <c r="H34" s="27" t="s">
        <v>27</v>
      </c>
      <c r="K34" s="23" t="s">
        <v>29</v>
      </c>
      <c r="L34" s="24">
        <v>45768</v>
      </c>
      <c r="M34" s="25"/>
      <c r="N34" s="25"/>
      <c r="O34" s="25"/>
      <c r="P34" s="26"/>
      <c r="Q34" s="27" t="s">
        <v>27</v>
      </c>
    </row>
    <row r="35" spans="2:17" ht="16" x14ac:dyDescent="0.2">
      <c r="B35" s="23" t="s">
        <v>30</v>
      </c>
      <c r="C35" s="24">
        <v>45769</v>
      </c>
      <c r="D35" s="25"/>
      <c r="E35" s="25"/>
      <c r="F35" s="25"/>
      <c r="G35" s="26"/>
      <c r="H35" s="27" t="s">
        <v>27</v>
      </c>
      <c r="K35" s="23" t="s">
        <v>30</v>
      </c>
      <c r="L35" s="24">
        <v>45769</v>
      </c>
      <c r="M35" s="25"/>
      <c r="N35" s="25"/>
      <c r="O35" s="25"/>
      <c r="P35" s="26"/>
      <c r="Q35" s="27" t="s">
        <v>27</v>
      </c>
    </row>
    <row r="36" spans="2:17" ht="16" x14ac:dyDescent="0.2">
      <c r="B36" s="23" t="s">
        <v>31</v>
      </c>
      <c r="C36" s="24">
        <v>45770</v>
      </c>
      <c r="D36" s="25"/>
      <c r="E36" s="25"/>
      <c r="F36" s="25"/>
      <c r="G36" s="26"/>
      <c r="H36" s="27" t="s">
        <v>27</v>
      </c>
      <c r="K36" s="23" t="s">
        <v>31</v>
      </c>
      <c r="L36" s="24">
        <v>45770</v>
      </c>
      <c r="M36" s="25"/>
      <c r="N36" s="25"/>
      <c r="O36" s="25"/>
      <c r="P36" s="26"/>
      <c r="Q36" s="27" t="s">
        <v>27</v>
      </c>
    </row>
    <row r="37" spans="2:17" ht="32" x14ac:dyDescent="0.2">
      <c r="B37" s="23" t="s">
        <v>32</v>
      </c>
      <c r="C37" s="24">
        <v>45771</v>
      </c>
      <c r="D37" s="25"/>
      <c r="E37" s="25"/>
      <c r="F37" s="25"/>
      <c r="G37" s="26"/>
      <c r="H37" s="27" t="s">
        <v>27</v>
      </c>
      <c r="K37" s="23" t="s">
        <v>32</v>
      </c>
      <c r="L37" s="24">
        <v>45771</v>
      </c>
      <c r="M37" s="25"/>
      <c r="N37" s="25"/>
      <c r="O37" s="25"/>
      <c r="P37" s="26"/>
      <c r="Q37" s="27" t="s">
        <v>27</v>
      </c>
    </row>
    <row r="38" spans="2:17" ht="16" x14ac:dyDescent="0.2">
      <c r="B38" s="23" t="s">
        <v>33</v>
      </c>
      <c r="C38" s="24">
        <v>45772</v>
      </c>
      <c r="D38" s="25"/>
      <c r="E38" s="25"/>
      <c r="F38" s="25"/>
      <c r="G38" s="26"/>
      <c r="H38" s="27" t="s">
        <v>27</v>
      </c>
      <c r="K38" s="23" t="s">
        <v>33</v>
      </c>
      <c r="L38" s="24">
        <v>45772</v>
      </c>
      <c r="M38" s="25"/>
      <c r="N38" s="25"/>
      <c r="O38" s="25"/>
      <c r="P38" s="26"/>
      <c r="Q38" s="27" t="s">
        <v>27</v>
      </c>
    </row>
    <row r="39" spans="2:17" ht="19" thickBot="1" x14ac:dyDescent="0.25">
      <c r="B39" s="16"/>
      <c r="C39" s="28" t="s">
        <v>9</v>
      </c>
      <c r="D39" s="29" t="s">
        <v>27</v>
      </c>
      <c r="E39" s="30" t="s">
        <v>27</v>
      </c>
      <c r="F39" s="30" t="s">
        <v>27</v>
      </c>
      <c r="G39" s="30" t="s">
        <v>27</v>
      </c>
      <c r="H39" s="30" t="s">
        <v>27</v>
      </c>
      <c r="K39" s="16"/>
      <c r="L39" s="28" t="s">
        <v>9</v>
      </c>
      <c r="M39" s="29" t="s">
        <v>27</v>
      </c>
      <c r="N39" s="30" t="s">
        <v>27</v>
      </c>
      <c r="O39" s="30" t="s">
        <v>27</v>
      </c>
      <c r="P39" s="30" t="s">
        <v>27</v>
      </c>
      <c r="Q39" s="30" t="s">
        <v>27</v>
      </c>
    </row>
    <row r="40" spans="2:17" ht="16" thickTop="1" x14ac:dyDescent="0.2">
      <c r="B40" s="16"/>
      <c r="C40" s="16"/>
      <c r="D40" s="59"/>
      <c r="E40" s="60"/>
      <c r="F40" s="60"/>
      <c r="G40" s="61"/>
      <c r="H40" s="21"/>
      <c r="K40" s="16"/>
      <c r="L40" s="16"/>
      <c r="M40" s="59"/>
      <c r="N40" s="60"/>
      <c r="O40" s="60"/>
      <c r="P40" s="61"/>
      <c r="Q40" s="21"/>
    </row>
    <row r="41" spans="2:17" x14ac:dyDescent="0.2">
      <c r="B41" s="16"/>
      <c r="C41" s="16"/>
      <c r="D41" s="62" t="s">
        <v>10</v>
      </c>
      <c r="E41" s="62"/>
      <c r="F41" s="62"/>
      <c r="G41" s="62"/>
      <c r="H41" s="31" t="s">
        <v>4</v>
      </c>
      <c r="K41" s="16"/>
      <c r="L41" s="16"/>
      <c r="M41" s="62" t="s">
        <v>10</v>
      </c>
      <c r="N41" s="62"/>
      <c r="O41" s="62"/>
      <c r="P41" s="62"/>
      <c r="Q41" s="31" t="s">
        <v>4</v>
      </c>
    </row>
    <row r="42" spans="2:17" x14ac:dyDescent="0.2">
      <c r="B42" s="16"/>
      <c r="C42" s="16"/>
      <c r="D42" s="16"/>
      <c r="E42" s="16"/>
      <c r="F42" s="16"/>
      <c r="G42" s="16"/>
      <c r="H42" s="16"/>
      <c r="K42" s="16"/>
      <c r="L42" s="16"/>
      <c r="M42" s="16"/>
      <c r="N42" s="16"/>
      <c r="O42" s="16"/>
      <c r="P42" s="16"/>
      <c r="Q42" s="16"/>
    </row>
  </sheetData>
  <mergeCells count="24">
    <mergeCell ref="D40:G40"/>
    <mergeCell ref="D41:G41"/>
    <mergeCell ref="K26:Q26"/>
    <mergeCell ref="L28:M28"/>
    <mergeCell ref="P28:Q28"/>
    <mergeCell ref="L29:M29"/>
    <mergeCell ref="M40:P40"/>
    <mergeCell ref="M41:P41"/>
    <mergeCell ref="B26:H26"/>
    <mergeCell ref="C28:D28"/>
    <mergeCell ref="G28:H28"/>
    <mergeCell ref="C29:D29"/>
    <mergeCell ref="M19:P19"/>
    <mergeCell ref="B4:H4"/>
    <mergeCell ref="C6:D6"/>
    <mergeCell ref="G6:H6"/>
    <mergeCell ref="C7:D7"/>
    <mergeCell ref="D18:G18"/>
    <mergeCell ref="D19:G19"/>
    <mergeCell ref="K4:Q4"/>
    <mergeCell ref="L6:M6"/>
    <mergeCell ref="P6:Q6"/>
    <mergeCell ref="L7:M7"/>
    <mergeCell ref="M18:P1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B05C-CBD3-0149-AB53-DA8BF303EB46}">
  <dimension ref="B3:P43"/>
  <sheetViews>
    <sheetView topLeftCell="A23" workbookViewId="0">
      <selection activeCell="K29" sqref="K29:L29"/>
    </sheetView>
  </sheetViews>
  <sheetFormatPr baseColWidth="10" defaultRowHeight="15" x14ac:dyDescent="0.2"/>
  <sheetData>
    <row r="3" spans="2:16" x14ac:dyDescent="0.2">
      <c r="B3" s="15"/>
      <c r="C3" s="15"/>
      <c r="D3" s="15"/>
      <c r="E3" s="15"/>
      <c r="F3" s="15"/>
      <c r="G3" s="15"/>
      <c r="H3" s="15"/>
    </row>
    <row r="4" spans="2:16" ht="24" x14ac:dyDescent="0.3">
      <c r="B4" s="54" t="s">
        <v>0</v>
      </c>
      <c r="C4" s="54"/>
      <c r="D4" s="54"/>
      <c r="E4" s="54"/>
      <c r="F4" s="54"/>
      <c r="G4" s="54"/>
      <c r="H4" s="54"/>
      <c r="J4" s="15"/>
      <c r="K4" s="15"/>
      <c r="L4" s="15"/>
      <c r="M4" s="15"/>
      <c r="N4" s="15"/>
      <c r="O4" s="15"/>
      <c r="P4" s="15"/>
    </row>
    <row r="5" spans="2:16" ht="25" thickBot="1" x14ac:dyDescent="0.35">
      <c r="B5" s="17" t="s">
        <v>13</v>
      </c>
      <c r="C5" s="16"/>
      <c r="D5" s="16"/>
      <c r="E5" s="16"/>
      <c r="F5" s="16"/>
      <c r="G5" s="16" t="e" vm="2">
        <v>#VALUE!</v>
      </c>
      <c r="H5" s="16"/>
      <c r="J5" s="54" t="s">
        <v>0</v>
      </c>
      <c r="K5" s="54"/>
      <c r="L5" s="54"/>
      <c r="M5" s="54"/>
      <c r="N5" s="54"/>
      <c r="O5" s="54"/>
      <c r="P5" s="54"/>
    </row>
    <row r="6" spans="2:16" ht="22" thickTop="1" thickBot="1" x14ac:dyDescent="0.25">
      <c r="B6" s="18" t="s">
        <v>1</v>
      </c>
      <c r="C6" s="55" t="s">
        <v>14</v>
      </c>
      <c r="D6" s="56"/>
      <c r="E6" s="16"/>
      <c r="F6" s="19"/>
      <c r="G6" s="57"/>
      <c r="H6" s="57"/>
      <c r="J6" s="17" t="s">
        <v>13</v>
      </c>
      <c r="K6" s="16"/>
      <c r="L6" s="16"/>
      <c r="M6" s="16"/>
      <c r="N6" s="16"/>
      <c r="O6" s="16"/>
      <c r="P6" s="16"/>
    </row>
    <row r="7" spans="2:16" ht="16" thickBot="1" x14ac:dyDescent="0.25">
      <c r="B7" s="20" t="s">
        <v>2</v>
      </c>
      <c r="C7" s="58">
        <v>45842</v>
      </c>
      <c r="D7" s="58"/>
      <c r="E7" s="16"/>
      <c r="F7" s="16"/>
      <c r="G7" s="16"/>
      <c r="H7" s="16"/>
      <c r="J7" s="18" t="s">
        <v>1</v>
      </c>
      <c r="K7" s="55" t="s">
        <v>14</v>
      </c>
      <c r="L7" s="56"/>
      <c r="M7" s="16"/>
      <c r="N7" s="19"/>
      <c r="O7" s="57"/>
      <c r="P7" s="57"/>
    </row>
    <row r="8" spans="2:16" ht="16" thickBot="1" x14ac:dyDescent="0.25">
      <c r="B8" s="16"/>
      <c r="C8" s="16"/>
      <c r="D8" s="16"/>
      <c r="E8" s="16"/>
      <c r="F8" s="16"/>
      <c r="G8" s="16"/>
      <c r="H8" s="16"/>
      <c r="J8" s="20" t="s">
        <v>2</v>
      </c>
      <c r="K8" s="58">
        <v>45849</v>
      </c>
      <c r="L8" s="58"/>
      <c r="M8" s="16"/>
      <c r="N8" s="16"/>
      <c r="O8" s="16"/>
      <c r="P8" s="16"/>
    </row>
    <row r="9" spans="2:16" ht="32" x14ac:dyDescent="0.2">
      <c r="B9" s="22" t="s">
        <v>3</v>
      </c>
      <c r="C9" s="32" t="s">
        <v>4</v>
      </c>
      <c r="D9" s="33" t="s">
        <v>12</v>
      </c>
      <c r="E9" s="33" t="s">
        <v>5</v>
      </c>
      <c r="F9" s="33" t="s">
        <v>6</v>
      </c>
      <c r="G9" s="33" t="s">
        <v>7</v>
      </c>
      <c r="H9" s="33" t="s">
        <v>8</v>
      </c>
      <c r="J9" s="16"/>
      <c r="K9" s="16"/>
      <c r="L9" s="16"/>
      <c r="M9" s="16"/>
      <c r="N9" s="16"/>
      <c r="O9" s="16"/>
      <c r="P9" s="16"/>
    </row>
    <row r="10" spans="2:16" ht="32" x14ac:dyDescent="0.2">
      <c r="B10" s="34" t="s">
        <v>26</v>
      </c>
      <c r="C10" s="35">
        <v>45766</v>
      </c>
      <c r="D10" s="36"/>
      <c r="E10" s="36"/>
      <c r="F10" s="36"/>
      <c r="G10" s="37"/>
      <c r="H10" s="38" t="s">
        <v>34</v>
      </c>
      <c r="J10" s="22" t="s">
        <v>3</v>
      </c>
      <c r="K10" s="32" t="s">
        <v>4</v>
      </c>
      <c r="L10" s="33" t="s">
        <v>12</v>
      </c>
      <c r="M10" s="33" t="s">
        <v>5</v>
      </c>
      <c r="N10" s="33" t="s">
        <v>6</v>
      </c>
      <c r="O10" s="33" t="s">
        <v>7</v>
      </c>
      <c r="P10" s="33" t="s">
        <v>8</v>
      </c>
    </row>
    <row r="11" spans="2:16" ht="16" x14ac:dyDescent="0.2">
      <c r="B11" s="34" t="s">
        <v>28</v>
      </c>
      <c r="C11" s="35">
        <v>45767</v>
      </c>
      <c r="D11" s="36"/>
      <c r="E11" s="36"/>
      <c r="F11" s="36"/>
      <c r="G11" s="37"/>
      <c r="H11" s="38" t="s">
        <v>34</v>
      </c>
      <c r="J11" s="34" t="s">
        <v>26</v>
      </c>
      <c r="K11" s="35">
        <v>45766</v>
      </c>
      <c r="L11" s="36"/>
      <c r="M11" s="36"/>
      <c r="N11" s="36"/>
      <c r="O11" s="37"/>
      <c r="P11" s="38" t="s">
        <v>34</v>
      </c>
    </row>
    <row r="12" spans="2:16" ht="16" x14ac:dyDescent="0.2">
      <c r="B12" s="34" t="s">
        <v>29</v>
      </c>
      <c r="C12" s="35">
        <v>45768</v>
      </c>
      <c r="D12" s="36"/>
      <c r="E12" s="36"/>
      <c r="F12" s="36"/>
      <c r="G12" s="37"/>
      <c r="H12" s="38" t="s">
        <v>34</v>
      </c>
      <c r="J12" s="34" t="s">
        <v>28</v>
      </c>
      <c r="K12" s="35">
        <v>45767</v>
      </c>
      <c r="L12" s="36"/>
      <c r="M12" s="36"/>
      <c r="N12" s="36"/>
      <c r="O12" s="37"/>
      <c r="P12" s="38" t="s">
        <v>34</v>
      </c>
    </row>
    <row r="13" spans="2:16" ht="16" x14ac:dyDescent="0.2">
      <c r="B13" s="34" t="s">
        <v>30</v>
      </c>
      <c r="C13" s="35">
        <v>45769</v>
      </c>
      <c r="D13" s="36"/>
      <c r="E13" s="36"/>
      <c r="F13" s="36"/>
      <c r="G13" s="37"/>
      <c r="H13" s="38" t="s">
        <v>34</v>
      </c>
      <c r="J13" s="34" t="s">
        <v>29</v>
      </c>
      <c r="K13" s="35">
        <v>45768</v>
      </c>
      <c r="L13" s="36"/>
      <c r="M13" s="36"/>
      <c r="N13" s="36"/>
      <c r="O13" s="37"/>
      <c r="P13" s="38" t="s">
        <v>34</v>
      </c>
    </row>
    <row r="14" spans="2:16" ht="16" x14ac:dyDescent="0.2">
      <c r="B14" s="34" t="s">
        <v>31</v>
      </c>
      <c r="C14" s="35">
        <v>45770</v>
      </c>
      <c r="D14" s="36"/>
      <c r="E14" s="36"/>
      <c r="F14" s="36"/>
      <c r="G14" s="37"/>
      <c r="H14" s="38" t="s">
        <v>34</v>
      </c>
      <c r="J14" s="34" t="s">
        <v>30</v>
      </c>
      <c r="K14" s="35">
        <v>45769</v>
      </c>
      <c r="L14" s="36"/>
      <c r="M14" s="36"/>
      <c r="N14" s="36"/>
      <c r="O14" s="37"/>
      <c r="P14" s="38" t="s">
        <v>34</v>
      </c>
    </row>
    <row r="15" spans="2:16" ht="32" x14ac:dyDescent="0.2">
      <c r="B15" s="34" t="s">
        <v>32</v>
      </c>
      <c r="C15" s="35">
        <v>45771</v>
      </c>
      <c r="D15" s="36"/>
      <c r="E15" s="36"/>
      <c r="F15" s="36"/>
      <c r="G15" s="37"/>
      <c r="H15" s="38" t="s">
        <v>34</v>
      </c>
      <c r="J15" s="34" t="s">
        <v>31</v>
      </c>
      <c r="K15" s="35">
        <v>45770</v>
      </c>
      <c r="L15" s="36"/>
      <c r="M15" s="36"/>
      <c r="N15" s="36"/>
      <c r="O15" s="37"/>
      <c r="P15" s="38" t="s">
        <v>34</v>
      </c>
    </row>
    <row r="16" spans="2:16" ht="32" x14ac:dyDescent="0.2">
      <c r="B16" s="34" t="s">
        <v>33</v>
      </c>
      <c r="C16" s="35">
        <v>45772</v>
      </c>
      <c r="D16" s="36"/>
      <c r="E16" s="36"/>
      <c r="F16" s="36"/>
      <c r="G16" s="37"/>
      <c r="H16" s="38" t="s">
        <v>34</v>
      </c>
      <c r="J16" s="34" t="s">
        <v>32</v>
      </c>
      <c r="K16" s="35">
        <v>45771</v>
      </c>
      <c r="L16" s="36"/>
      <c r="M16" s="36"/>
      <c r="N16" s="36"/>
      <c r="O16" s="37"/>
      <c r="P16" s="38" t="s">
        <v>34</v>
      </c>
    </row>
    <row r="17" spans="2:16" ht="19" thickBot="1" x14ac:dyDescent="0.25">
      <c r="B17" s="16"/>
      <c r="C17" s="28" t="s">
        <v>9</v>
      </c>
      <c r="D17" s="39" t="s">
        <v>34</v>
      </c>
      <c r="E17" s="30" t="s">
        <v>34</v>
      </c>
      <c r="F17" s="30" t="s">
        <v>34</v>
      </c>
      <c r="G17" s="30" t="s">
        <v>34</v>
      </c>
      <c r="H17" s="30" t="s">
        <v>34</v>
      </c>
      <c r="J17" s="34" t="s">
        <v>33</v>
      </c>
      <c r="K17" s="35">
        <v>45772</v>
      </c>
      <c r="L17" s="36"/>
      <c r="M17" s="36"/>
      <c r="N17" s="36"/>
      <c r="O17" s="37"/>
      <c r="P17" s="38" t="s">
        <v>34</v>
      </c>
    </row>
    <row r="18" spans="2:16" ht="20" thickTop="1" thickBot="1" x14ac:dyDescent="0.25">
      <c r="B18" s="16"/>
      <c r="C18" s="16"/>
      <c r="D18" s="59"/>
      <c r="E18" s="60"/>
      <c r="F18" s="60"/>
      <c r="G18" s="61"/>
      <c r="H18" s="21"/>
      <c r="J18" s="16"/>
      <c r="K18" s="28" t="s">
        <v>9</v>
      </c>
      <c r="L18" s="39" t="s">
        <v>34</v>
      </c>
      <c r="M18" s="30" t="s">
        <v>34</v>
      </c>
      <c r="N18" s="30" t="s">
        <v>34</v>
      </c>
      <c r="O18" s="30" t="s">
        <v>34</v>
      </c>
      <c r="P18" s="30" t="s">
        <v>34</v>
      </c>
    </row>
    <row r="19" spans="2:16" ht="16" thickTop="1" x14ac:dyDescent="0.2">
      <c r="B19" s="16"/>
      <c r="C19" s="16"/>
      <c r="D19" s="62" t="s">
        <v>10</v>
      </c>
      <c r="E19" s="62"/>
      <c r="F19" s="62"/>
      <c r="G19" s="62"/>
      <c r="H19" s="31" t="s">
        <v>4</v>
      </c>
      <c r="J19" s="16"/>
      <c r="K19" s="16"/>
      <c r="L19" s="59"/>
      <c r="M19" s="60"/>
      <c r="N19" s="60"/>
      <c r="O19" s="61"/>
      <c r="P19" s="21"/>
    </row>
    <row r="20" spans="2:16" x14ac:dyDescent="0.2">
      <c r="B20" s="16"/>
      <c r="C20" s="16"/>
      <c r="D20" s="16"/>
      <c r="E20" s="16"/>
      <c r="F20" s="16"/>
      <c r="G20" s="16"/>
      <c r="H20" s="16"/>
      <c r="J20" s="16"/>
      <c r="K20" s="16"/>
      <c r="L20" s="62" t="s">
        <v>10</v>
      </c>
      <c r="M20" s="62"/>
      <c r="N20" s="62"/>
      <c r="O20" s="62"/>
      <c r="P20" s="31" t="s">
        <v>4</v>
      </c>
    </row>
    <row r="21" spans="2:16" x14ac:dyDescent="0.2">
      <c r="J21" s="16"/>
      <c r="K21" s="16"/>
      <c r="L21" s="16"/>
      <c r="M21" s="16"/>
      <c r="N21" s="16"/>
      <c r="O21" s="16"/>
      <c r="P21" s="16"/>
    </row>
    <row r="25" spans="2:16" x14ac:dyDescent="0.2">
      <c r="J25" s="15"/>
      <c r="K25" s="15"/>
      <c r="L25" s="15"/>
      <c r="M25" s="15"/>
      <c r="N25" s="15"/>
      <c r="O25" s="15"/>
      <c r="P25" s="15"/>
    </row>
    <row r="26" spans="2:16" ht="24" x14ac:dyDescent="0.3">
      <c r="B26" s="15"/>
      <c r="C26" s="15"/>
      <c r="D26" s="15"/>
      <c r="E26" s="15"/>
      <c r="F26" s="15"/>
      <c r="G26" s="15"/>
      <c r="H26" s="15"/>
      <c r="J26" s="54" t="s">
        <v>0</v>
      </c>
      <c r="K26" s="54"/>
      <c r="L26" s="54"/>
      <c r="M26" s="54"/>
      <c r="N26" s="54"/>
      <c r="O26" s="54"/>
      <c r="P26" s="54"/>
    </row>
    <row r="27" spans="2:16" ht="25" thickBot="1" x14ac:dyDescent="0.35">
      <c r="B27" s="54" t="s">
        <v>0</v>
      </c>
      <c r="C27" s="54"/>
      <c r="D27" s="54"/>
      <c r="E27" s="54"/>
      <c r="F27" s="54"/>
      <c r="G27" s="54"/>
      <c r="H27" s="54"/>
      <c r="J27" s="17" t="s">
        <v>13</v>
      </c>
      <c r="K27" s="16"/>
      <c r="L27" s="16"/>
      <c r="M27" s="16"/>
      <c r="N27" s="16"/>
      <c r="O27" s="16"/>
      <c r="P27" s="16"/>
    </row>
    <row r="28" spans="2:16" ht="22" thickTop="1" thickBot="1" x14ac:dyDescent="0.25">
      <c r="B28" s="17" t="s">
        <v>13</v>
      </c>
      <c r="C28" s="16"/>
      <c r="D28" s="16"/>
      <c r="E28" s="16"/>
      <c r="F28" s="16"/>
      <c r="G28" s="16"/>
      <c r="H28" s="16"/>
      <c r="J28" s="18" t="s">
        <v>1</v>
      </c>
      <c r="K28" s="55" t="s">
        <v>14</v>
      </c>
      <c r="L28" s="56"/>
      <c r="M28" s="16"/>
      <c r="N28" s="19"/>
      <c r="O28" s="57"/>
      <c r="P28" s="57"/>
    </row>
    <row r="29" spans="2:16" ht="17" thickTop="1" thickBot="1" x14ac:dyDescent="0.25">
      <c r="B29" s="18" t="s">
        <v>1</v>
      </c>
      <c r="C29" s="55" t="s">
        <v>14</v>
      </c>
      <c r="D29" s="56"/>
      <c r="E29" s="16"/>
      <c r="F29" s="19"/>
      <c r="G29" s="57"/>
      <c r="H29" s="57"/>
      <c r="J29" s="20" t="s">
        <v>2</v>
      </c>
      <c r="K29" s="58">
        <v>45863</v>
      </c>
      <c r="L29" s="58"/>
      <c r="M29" s="16"/>
      <c r="N29" s="16"/>
      <c r="O29" s="16"/>
      <c r="P29" s="16"/>
    </row>
    <row r="30" spans="2:16" ht="16" thickBot="1" x14ac:dyDescent="0.25">
      <c r="B30" s="20" t="s">
        <v>2</v>
      </c>
      <c r="C30" s="58">
        <v>45856</v>
      </c>
      <c r="D30" s="58"/>
      <c r="E30" s="16"/>
      <c r="F30" s="16"/>
      <c r="G30" s="16"/>
      <c r="H30" s="16"/>
      <c r="J30" s="16"/>
      <c r="K30" s="16"/>
      <c r="L30" s="16"/>
      <c r="M30" s="16"/>
      <c r="N30" s="16"/>
      <c r="O30" s="16"/>
      <c r="P30" s="16"/>
    </row>
    <row r="31" spans="2:16" ht="32" x14ac:dyDescent="0.2">
      <c r="B31" s="16"/>
      <c r="C31" s="16"/>
      <c r="D31" s="16"/>
      <c r="E31" s="16"/>
      <c r="F31" s="16"/>
      <c r="G31" s="16"/>
      <c r="H31" s="16"/>
      <c r="J31" s="22" t="s">
        <v>3</v>
      </c>
      <c r="K31" s="32" t="s">
        <v>4</v>
      </c>
      <c r="L31" s="33" t="s">
        <v>12</v>
      </c>
      <c r="M31" s="33" t="s">
        <v>5</v>
      </c>
      <c r="N31" s="33" t="s">
        <v>6</v>
      </c>
      <c r="O31" s="33" t="s">
        <v>7</v>
      </c>
      <c r="P31" s="33" t="s">
        <v>8</v>
      </c>
    </row>
    <row r="32" spans="2:16" ht="32" x14ac:dyDescent="0.2">
      <c r="B32" s="22" t="s">
        <v>3</v>
      </c>
      <c r="C32" s="32" t="s">
        <v>4</v>
      </c>
      <c r="D32" s="33" t="s">
        <v>12</v>
      </c>
      <c r="E32" s="33" t="s">
        <v>5</v>
      </c>
      <c r="F32" s="33" t="s">
        <v>6</v>
      </c>
      <c r="G32" s="33" t="s">
        <v>7</v>
      </c>
      <c r="H32" s="33" t="s">
        <v>8</v>
      </c>
      <c r="J32" s="34" t="s">
        <v>26</v>
      </c>
      <c r="K32" s="35">
        <v>45766</v>
      </c>
      <c r="L32" s="36"/>
      <c r="M32" s="36"/>
      <c r="N32" s="36"/>
      <c r="O32" s="37"/>
      <c r="P32" s="38" t="s">
        <v>34</v>
      </c>
    </row>
    <row r="33" spans="2:16" ht="16" x14ac:dyDescent="0.2">
      <c r="B33" s="34" t="s">
        <v>26</v>
      </c>
      <c r="C33" s="35">
        <v>45766</v>
      </c>
      <c r="D33" s="36"/>
      <c r="E33" s="36"/>
      <c r="F33" s="36"/>
      <c r="G33" s="37"/>
      <c r="H33" s="38" t="s">
        <v>34</v>
      </c>
      <c r="J33" s="34" t="s">
        <v>28</v>
      </c>
      <c r="K33" s="35">
        <v>45767</v>
      </c>
      <c r="L33" s="36"/>
      <c r="M33" s="36"/>
      <c r="N33" s="36"/>
      <c r="O33" s="37"/>
      <c r="P33" s="38" t="s">
        <v>34</v>
      </c>
    </row>
    <row r="34" spans="2:16" ht="16" x14ac:dyDescent="0.2">
      <c r="B34" s="34" t="s">
        <v>28</v>
      </c>
      <c r="C34" s="35">
        <v>45767</v>
      </c>
      <c r="D34" s="36"/>
      <c r="E34" s="36"/>
      <c r="F34" s="36"/>
      <c r="G34" s="37"/>
      <c r="H34" s="38" t="s">
        <v>34</v>
      </c>
      <c r="J34" s="34" t="s">
        <v>29</v>
      </c>
      <c r="K34" s="35">
        <v>45768</v>
      </c>
      <c r="L34" s="36"/>
      <c r="M34" s="36"/>
      <c r="N34" s="36"/>
      <c r="O34" s="37"/>
      <c r="P34" s="38" t="s">
        <v>34</v>
      </c>
    </row>
    <row r="35" spans="2:16" ht="16" x14ac:dyDescent="0.2">
      <c r="B35" s="34" t="s">
        <v>29</v>
      </c>
      <c r="C35" s="35">
        <v>45768</v>
      </c>
      <c r="D35" s="36"/>
      <c r="E35" s="36"/>
      <c r="F35" s="36"/>
      <c r="G35" s="37"/>
      <c r="H35" s="38" t="s">
        <v>34</v>
      </c>
      <c r="J35" s="34" t="s">
        <v>30</v>
      </c>
      <c r="K35" s="35">
        <v>45769</v>
      </c>
      <c r="L35" s="36"/>
      <c r="M35" s="36"/>
      <c r="N35" s="36"/>
      <c r="O35" s="37"/>
      <c r="P35" s="38" t="s">
        <v>34</v>
      </c>
    </row>
    <row r="36" spans="2:16" ht="16" x14ac:dyDescent="0.2">
      <c r="B36" s="34" t="s">
        <v>30</v>
      </c>
      <c r="C36" s="35">
        <v>45769</v>
      </c>
      <c r="D36" s="36"/>
      <c r="E36" s="36"/>
      <c r="F36" s="36"/>
      <c r="G36" s="37"/>
      <c r="H36" s="38" t="s">
        <v>34</v>
      </c>
      <c r="J36" s="34" t="s">
        <v>31</v>
      </c>
      <c r="K36" s="35">
        <v>45770</v>
      </c>
      <c r="L36" s="36"/>
      <c r="M36" s="36"/>
      <c r="N36" s="36"/>
      <c r="O36" s="37"/>
      <c r="P36" s="38" t="s">
        <v>34</v>
      </c>
    </row>
    <row r="37" spans="2:16" ht="32" x14ac:dyDescent="0.2">
      <c r="B37" s="34" t="s">
        <v>31</v>
      </c>
      <c r="C37" s="35">
        <v>45770</v>
      </c>
      <c r="D37" s="36"/>
      <c r="E37" s="36"/>
      <c r="F37" s="36"/>
      <c r="G37" s="37"/>
      <c r="H37" s="38" t="s">
        <v>34</v>
      </c>
      <c r="J37" s="34" t="s">
        <v>32</v>
      </c>
      <c r="K37" s="35">
        <v>45771</v>
      </c>
      <c r="L37" s="36"/>
      <c r="M37" s="36"/>
      <c r="N37" s="36"/>
      <c r="O37" s="37"/>
      <c r="P37" s="38" t="s">
        <v>34</v>
      </c>
    </row>
    <row r="38" spans="2:16" ht="32" x14ac:dyDescent="0.2">
      <c r="B38" s="34" t="s">
        <v>32</v>
      </c>
      <c r="C38" s="35">
        <v>45771</v>
      </c>
      <c r="D38" s="36"/>
      <c r="E38" s="36"/>
      <c r="F38" s="36"/>
      <c r="G38" s="37"/>
      <c r="H38" s="38" t="s">
        <v>34</v>
      </c>
      <c r="J38" s="34" t="s">
        <v>33</v>
      </c>
      <c r="K38" s="35">
        <v>45772</v>
      </c>
      <c r="L38" s="36"/>
      <c r="M38" s="36"/>
      <c r="N38" s="36"/>
      <c r="O38" s="37"/>
      <c r="P38" s="38" t="s">
        <v>34</v>
      </c>
    </row>
    <row r="39" spans="2:16" ht="19" thickBot="1" x14ac:dyDescent="0.25">
      <c r="B39" s="34" t="s">
        <v>33</v>
      </c>
      <c r="C39" s="35">
        <v>45772</v>
      </c>
      <c r="D39" s="36"/>
      <c r="E39" s="36"/>
      <c r="F39" s="36"/>
      <c r="G39" s="37"/>
      <c r="H39" s="38" t="s">
        <v>34</v>
      </c>
      <c r="J39" s="16"/>
      <c r="K39" s="28" t="s">
        <v>9</v>
      </c>
      <c r="L39" s="39" t="s">
        <v>34</v>
      </c>
      <c r="M39" s="30" t="s">
        <v>34</v>
      </c>
      <c r="N39" s="30" t="s">
        <v>34</v>
      </c>
      <c r="O39" s="30" t="s">
        <v>34</v>
      </c>
      <c r="P39" s="30" t="s">
        <v>34</v>
      </c>
    </row>
    <row r="40" spans="2:16" ht="20" thickTop="1" thickBot="1" x14ac:dyDescent="0.25">
      <c r="B40" s="16"/>
      <c r="C40" s="28" t="s">
        <v>9</v>
      </c>
      <c r="D40" s="39" t="s">
        <v>34</v>
      </c>
      <c r="E40" s="30" t="s">
        <v>34</v>
      </c>
      <c r="F40" s="30" t="s">
        <v>34</v>
      </c>
      <c r="G40" s="30" t="s">
        <v>34</v>
      </c>
      <c r="H40" s="30" t="s">
        <v>34</v>
      </c>
      <c r="J40" s="16"/>
      <c r="K40" s="16"/>
      <c r="L40" s="59"/>
      <c r="M40" s="60"/>
      <c r="N40" s="60"/>
      <c r="O40" s="61"/>
      <c r="P40" s="21"/>
    </row>
    <row r="41" spans="2:16" ht="16" thickTop="1" x14ac:dyDescent="0.2">
      <c r="B41" s="16"/>
      <c r="C41" s="16"/>
      <c r="D41" s="59"/>
      <c r="E41" s="60"/>
      <c r="F41" s="60"/>
      <c r="G41" s="61"/>
      <c r="H41" s="21"/>
      <c r="J41" s="16"/>
      <c r="K41" s="16"/>
      <c r="L41" s="62" t="s">
        <v>10</v>
      </c>
      <c r="M41" s="62"/>
      <c r="N41" s="62"/>
      <c r="O41" s="62"/>
      <c r="P41" s="31" t="s">
        <v>4</v>
      </c>
    </row>
    <row r="42" spans="2:16" x14ac:dyDescent="0.2">
      <c r="B42" s="16"/>
      <c r="C42" s="16"/>
      <c r="D42" s="62" t="s">
        <v>10</v>
      </c>
      <c r="E42" s="62"/>
      <c r="F42" s="62"/>
      <c r="G42" s="62"/>
      <c r="H42" s="31" t="s">
        <v>4</v>
      </c>
      <c r="J42" s="16"/>
      <c r="K42" s="16"/>
      <c r="L42" s="16"/>
      <c r="M42" s="16"/>
      <c r="N42" s="16"/>
      <c r="O42" s="16"/>
      <c r="P42" s="16"/>
    </row>
    <row r="43" spans="2:16" x14ac:dyDescent="0.2">
      <c r="B43" s="16"/>
      <c r="C43" s="16"/>
      <c r="D43" s="16"/>
      <c r="E43" s="16"/>
      <c r="F43" s="16"/>
      <c r="G43" s="16"/>
      <c r="H43" s="16"/>
    </row>
  </sheetData>
  <mergeCells count="24">
    <mergeCell ref="D42:G42"/>
    <mergeCell ref="J5:P5"/>
    <mergeCell ref="K7:L7"/>
    <mergeCell ref="O7:P7"/>
    <mergeCell ref="K8:L8"/>
    <mergeCell ref="L19:O19"/>
    <mergeCell ref="L20:O20"/>
    <mergeCell ref="D19:G19"/>
    <mergeCell ref="L41:O41"/>
    <mergeCell ref="B27:H27"/>
    <mergeCell ref="C29:D29"/>
    <mergeCell ref="G29:H29"/>
    <mergeCell ref="C30:D30"/>
    <mergeCell ref="D41:G41"/>
    <mergeCell ref="J26:P26"/>
    <mergeCell ref="K28:L28"/>
    <mergeCell ref="B4:H4"/>
    <mergeCell ref="C6:D6"/>
    <mergeCell ref="G6:H6"/>
    <mergeCell ref="C7:D7"/>
    <mergeCell ref="D18:G18"/>
    <mergeCell ref="O28:P28"/>
    <mergeCell ref="K29:L29"/>
    <mergeCell ref="L40:O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 Feb 25</vt:lpstr>
      <vt:lpstr>March 25</vt:lpstr>
      <vt:lpstr>April 25</vt:lpstr>
      <vt:lpstr>May 25</vt:lpstr>
      <vt:lpstr>June 25</vt:lpstr>
      <vt:lpstr>July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Corli Witthuhn</cp:lastModifiedBy>
  <dcterms:created xsi:type="dcterms:W3CDTF">2025-05-07T08:26:55Z</dcterms:created>
  <dcterms:modified xsi:type="dcterms:W3CDTF">2025-05-19T15:11:42Z</dcterms:modified>
</cp:coreProperties>
</file>