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othiare/Desktop/PROJETS/AGRI-MOCKS/Weekly Timesheet OT/"/>
    </mc:Choice>
  </mc:AlternateContent>
  <xr:revisionPtr revIDLastSave="0" documentId="13_ncr:1_{A60F4479-8B69-4F44-A3BA-161DAD1315D8}" xr6:coauthVersionLast="47" xr6:coauthVersionMax="47" xr10:uidLastSave="{00000000-0000-0000-0000-000000000000}"/>
  <bookViews>
    <workbookView xWindow="0" yWindow="760" windowWidth="30240" windowHeight="1796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<sst xmlns="http://schemas.openxmlformats.org/spreadsheetml/2006/main" count="16" uniqueCount="15">
  <si>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</si>
  <si>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</si>
  <si>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</si>
  <si>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</si>
  <si>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</si>
  <si>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</si>
  <si>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</si>
  <si>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</si>
  <si>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</si>
  <si>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</si>
  <si>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</si>
  <si>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UGB</t>
  </si>
  <si>
    <t>Prof. Ousmane THIARE</t>
  </si>
  <si>
    <t>Meeting of UGB team</t>
  </si>
  <si>
    <t>Working on FoP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</si>
</sst>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Date" xfId="10" xr:uid="{ABDF5142-1F3A-438A-8A98-064D79A67FEF}"/>
    <cellStyle name="Entrée" xfId="7" builtinId="20"/>
    <cellStyle name="Milliers" xfId="1" builtinId="3"/>
    <cellStyle name="Normal" xfId="0" builtinId="0"/>
    <cellStyle name="Phone" xfId="9" xr:uid="{545E8309-22CC-444E-AEB3-9992F08273F5}"/>
    <cellStyle name="Texte explicatif" xfId="8" builtinId="53"/>
    <cellStyle name="Titre" xfId="2" builtinId="15"/>
    <cellStyle name="Titre 1" xfId="3" builtinId="16"/>
    <cellStyle name="Titre 2" xfId="4" builtinId="17"/>
    <cellStyle name="Titre 3" xfId="5" builtinId="18"/>
    <cellStyle name="Titre 4" xfId="6" builtinId="19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60053</xdr:colOff>
      <xdr:row>0</xdr:row>
      <xdr:rowOff>38100</xdr:rowOff>
    </xdr:from>
    <xdr:to>
      <xdr:col>1</xdr:col>
      <xdr:colOff>564788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2093" y="38100"/>
          <a:ext cx="50473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I16" sqref="I16"/>
    </sheetView>
  </sheetViews>
  <sheetFormatPr baseColWidth="10" defaultColWidth="15.83203125" defaultRowHeight="15" x14ac:dyDescent="0.2"/>
  <sheetData>
    <row r="1" spans="1:8" ht="43.75" customHeight="1" x14ac:dyDescent="0.3">
      <c r="A1" s="1"/>
      <c r="B1" s="16" t="s">
        <v>0</v>
      </c>
      <c r="C1" s="16"/>
      <c r="D1" s="16"/>
      <c r="E1" s="16"/>
      <c r="F1" s="16"/>
      <c r="G1" s="16"/>
      <c r="H1" s="16"/>
    </row>
    <row r="2" spans="1:8" ht="20" customHeight="1" thickBot="1" x14ac:dyDescent="0.25">
      <c r="A2" s="1"/>
      <c r="B2" s="2" t="s">
        <v>11</v>
      </c>
      <c r="C2" s="1"/>
      <c r="D2" s="1"/>
      <c r="E2" s="1"/>
      <c r="F2" s="1"/>
      <c r="G2" s="1"/>
      <c r="H2" s="1"/>
    </row>
    <row r="3" spans="1:8" ht="20" customHeight="1" thickTop="1" thickBot="1" x14ac:dyDescent="0.25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20" customHeight="1" thickBot="1" x14ac:dyDescent="0.25">
      <c r="A4" s="1"/>
      <c r="B4" s="5" t="s">
        <v>2</v>
      </c>
      <c r="C4" s="19">
        <f ca="1">TODAY()</f>
        <v>45793</v>
      </c>
      <c r="D4" s="19"/>
      <c r="E4" s="1"/>
      <c r="F4" s="1"/>
      <c r="G4" s="1"/>
      <c r="H4" s="1"/>
    </row>
    <row r="5" spans="1:8" ht="20" customHeight="1" x14ac:dyDescent="0.2">
      <c r="A5" s="1"/>
      <c r="B5" s="1"/>
      <c r="C5" s="1"/>
      <c r="D5" s="1"/>
      <c r="E5" s="1"/>
      <c r="F5" s="1"/>
      <c r="G5" s="1"/>
      <c r="H5" s="1"/>
    </row>
    <row r="6" spans="1:8" ht="35.5" customHeight="1" x14ac:dyDescent="0.2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20" customHeight="1" x14ac:dyDescent="0.2">
      <c r="A7" s="1"/>
      <c r="B7" s="1" t="str">
        <f ca="1">IFERROR(TEXT(TimeSheet2[[#This Row],[Date]],"aaaa"), "")</f>
        <v>samedi</v>
      </c>
      <c r="C7" s="8">
        <f ca="1">IFERROR(IF($C$4=0,"",$C$4-6), "")</f>
        <v>45787</v>
      </c>
      <c r="D7" s="9"/>
      <c r="E7" s="9"/>
      <c r="F7" s="9"/>
      <c r="G7" s="10"/>
      <c r="H7" s="9">
        <f>IFERROR(SUM(D7:G7), "")</f>
        <v>0</v>
      </c>
    </row>
    <row r="8" spans="1:8" ht="20" customHeight="1" x14ac:dyDescent="0.2">
      <c r="A8" s="1"/>
      <c r="B8" s="1" t="str">
        <f ca="1">IFERROR(TEXT(TimeSheet2[[#This Row],[Date]],"aaaa"), "")</f>
        <v>dimanche</v>
      </c>
      <c r="C8" s="8">
        <f ca="1">IFERROR(IF($C$4=0,"",$C$4-5), "")</f>
        <v>45788</v>
      </c>
      <c r="D8" s="9"/>
      <c r="E8" s="9"/>
      <c r="F8" s="9"/>
      <c r="G8" s="10"/>
      <c r="H8" s="9">
        <f>IFERROR(SUM(D8:G8), "")</f>
        <v>0</v>
      </c>
    </row>
    <row r="9" spans="1:8" ht="20" customHeight="1" x14ac:dyDescent="0.2">
      <c r="A9" s="1"/>
      <c r="B9" s="1" t="str">
        <f ca="1">IFERROR(TEXT(TimeSheet2[[#This Row],[Date]],"aaaa"), "")</f>
        <v>lundi</v>
      </c>
      <c r="C9" s="8">
        <f ca="1">IFERROR(IF($C$4=0,"",$C$4-4), "")</f>
        <v>45789</v>
      </c>
      <c r="D9" s="9"/>
      <c r="E9" s="9"/>
      <c r="F9" s="9"/>
      <c r="G9" s="10"/>
      <c r="H9" s="9">
        <f>IFERROR(SUM(D9:G9), "")</f>
        <v>0</v>
      </c>
    </row>
    <row r="10" spans="1:8" ht="20" customHeight="1" x14ac:dyDescent="0.2">
      <c r="A10" s="1"/>
      <c r="B10" s="1" t="str">
        <f ca="1">IFERROR(TEXT(TimeSheet2[[#This Row],[Date]],"aaaa"), "")</f>
        <v>mardi</v>
      </c>
      <c r="C10" s="8">
        <f ca="1">IFERROR(IF($C$4=0,"",$C$4-3), "")</f>
        <v>45790</v>
      </c>
      <c r="D10" s="9">
        <v>2</v>
      </c>
      <c r="E10" s="9"/>
      <c r="F10" s="9"/>
      <c r="G10" s="10" t="s">
        <v>13</v>
      </c>
      <c r="H10" s="9">
        <f>IFERROR(SUM(D10:G10), "")</f>
        <v>2</v>
      </c>
    </row>
    <row r="11" spans="1:8" ht="20" customHeight="1" x14ac:dyDescent="0.2">
      <c r="A11" s="1"/>
      <c r="B11" s="1" t="str">
        <f ca="1">IFERROR(TEXT(TimeSheet2[[#This Row],[Date]],"aaaa"), "")</f>
        <v>mercredi</v>
      </c>
      <c r="C11" s="8">
        <f ca="1">IFERROR(IF($C$4=0,"",$C$4-2), "")</f>
        <v>45791</v>
      </c>
      <c r="D11" s="9"/>
      <c r="E11" s="9"/>
      <c r="F11" s="9"/>
      <c r="G11" s="10"/>
      <c r="H11" s="9">
        <f>IFERROR(SUM(D11:G11), "")</f>
        <v>0</v>
      </c>
    </row>
    <row r="12" spans="1:8" ht="20" customHeight="1" x14ac:dyDescent="0.2">
      <c r="A12" s="1"/>
      <c r="B12" s="1" t="str">
        <f ca="1">IFERROR(TEXT(TimeSheet2[[#This Row],[Date]],"aaaa"), "")</f>
        <v>jeudi</v>
      </c>
      <c r="C12" s="8">
        <f ca="1">IFERROR(IF($C$4=0,"",$C$4-1), "")</f>
        <v>45792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20" customHeight="1" x14ac:dyDescent="0.2">
      <c r="A13" s="1"/>
      <c r="B13" s="1" t="str">
        <f ca="1">IFERROR(TEXT(TimeSheet2[[#This Row],[Date]],"aaaa"), "")</f>
        <v>vendredi</v>
      </c>
      <c r="C13" s="8">
        <f ca="1">IFERROR(IF($C$4=0,"",$C$4), "")</f>
        <v>45793</v>
      </c>
      <c r="D13" s="9">
        <v>0.5</v>
      </c>
      <c r="E13" s="9"/>
      <c r="F13" s="9"/>
      <c r="G13" s="10" t="s">
        <v>14</v>
      </c>
      <c r="H13" s="9">
        <f t="shared" si="0"/>
        <v>0.5</v>
      </c>
    </row>
    <row r="14" spans="1:8" ht="20" customHeight="1" thickBot="1" x14ac:dyDescent="0.25">
      <c r="A14" s="1"/>
      <c r="B14" s="1"/>
      <c r="C14" s="11" t="s">
        <v>10</v>
      </c>
      <c r="D14" s="12">
        <f>IFERROR(SUM(D7:D13), "")</f>
        <v>2.5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2.5</v>
      </c>
    </row>
    <row r="15" spans="1:8" ht="20" customHeight="1" thickTop="1" x14ac:dyDescent="0.2">
      <c r="A15" s="1"/>
      <c r="B15" s="1"/>
      <c r="C15" s="1"/>
      <c r="D15" s="20"/>
      <c r="E15" s="20"/>
      <c r="F15" s="20"/>
      <c r="G15" s="20"/>
      <c r="H15" s="6"/>
    </row>
    <row r="16" spans="1:8" ht="20" customHeight="1" x14ac:dyDescent="0.2">
      <c r="A16" s="1"/>
      <c r="B16" s="1"/>
      <c r="C16" s="1"/>
      <c r="D16" s="14" t="s">
        <v>12</v>
      </c>
      <c r="E16" s="15"/>
      <c r="F16" s="15"/>
      <c r="G16" s="15"/>
      <c r="H16" s="13">
        <v>45793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Ousmane THIARE</cp:lastModifiedBy>
  <dcterms:created xsi:type="dcterms:W3CDTF">2025-05-08T07:08:24Z</dcterms:created>
  <dcterms:modified xsi:type="dcterms:W3CDTF">2025-05-16T17:36:31Z</dcterms:modified>
</cp:coreProperties>
</file>