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othiare/Desktop/"/>
    </mc:Choice>
  </mc:AlternateContent>
  <xr:revisionPtr revIDLastSave="0" documentId="13_ncr:1_{ED196564-EF7B-ED44-86EA-6A5B4B663C6A}" xr6:coauthVersionLast="47" xr6:coauthVersionMax="47" xr10:uidLastSave="{00000000-0000-0000-0000-000000000000}"/>
  <bookViews>
    <workbookView xWindow="0" yWindow="760" windowWidth="30240" windowHeight="1796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<sst xmlns="http://schemas.openxmlformats.org/spreadsheetml/2006/main" count="15" uniqueCount="14">
  <si>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</si>
  <si>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</si>
  <si>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</si>
  <si>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</si>
  <si>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</si>
  <si>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</si>
  <si>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</si>
  <si>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</si>
  <si>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</si>
  <si>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</si>
  <si>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</si>
  <si>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UGB</t>
  </si>
  <si>
    <t>Prof. Ousmane THIARE</t>
  </si>
  <si>
    <t>Preparation of delivrable D1.3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</si>
</sst>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14" fontId="7" fillId="0" borderId="0" xfId="8" applyNumberFormat="1" applyAlignment="1">
      <alignment vertical="center"/>
    </xf>
  </cellXfs>
  <cellStyles count="11">
    <cellStyle name="Date" xfId="10" xr:uid="{ABDF5142-1F3A-438A-8A98-064D79A67FEF}"/>
    <cellStyle name="Entrée" xfId="7" builtinId="20"/>
    <cellStyle name="Milliers" xfId="1" builtinId="3"/>
    <cellStyle name="Normal" xfId="0" builtinId="0"/>
    <cellStyle name="Phone" xfId="9" xr:uid="{545E8309-22CC-444E-AEB3-9992F08273F5}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60053</xdr:colOff>
      <xdr:row>0</xdr:row>
      <xdr:rowOff>38100</xdr:rowOff>
    </xdr:from>
    <xdr:to>
      <xdr:col>1</xdr:col>
      <xdr:colOff>564788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093" y="38100"/>
          <a:ext cx="5047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0" sqref="G10"/>
    </sheetView>
  </sheetViews>
  <sheetFormatPr baseColWidth="10" defaultColWidth="15.83203125" defaultRowHeight="15" x14ac:dyDescent="0.2"/>
  <sheetData>
    <row r="1" spans="1:8" ht="43.75" customHeight="1" x14ac:dyDescent="0.3">
      <c r="A1" s="1"/>
      <c r="B1" s="15" t="s">
        <v>0</v>
      </c>
      <c r="C1" s="15"/>
      <c r="D1" s="15"/>
      <c r="E1" s="15"/>
      <c r="F1" s="15"/>
      <c r="G1" s="15"/>
      <c r="H1" s="15"/>
    </row>
    <row r="2" spans="1:8" ht="20" customHeight="1" thickBot="1" x14ac:dyDescent="0.25">
      <c r="A2" s="1"/>
      <c r="B2" s="2" t="s">
        <v>11</v>
      </c>
      <c r="C2" s="1"/>
      <c r="D2" s="1"/>
      <c r="E2" s="1"/>
      <c r="F2" s="1"/>
      <c r="G2" s="1"/>
      <c r="H2" s="1"/>
    </row>
    <row r="3" spans="1:8" ht="20" customHeight="1" thickTop="1" thickBot="1" x14ac:dyDescent="0.25">
      <c r="A3" s="1"/>
      <c r="B3" s="3" t="s">
        <v>1</v>
      </c>
      <c r="C3" s="16" t="s">
        <v>12</v>
      </c>
      <c r="D3" s="16"/>
      <c r="E3" s="1"/>
      <c r="F3" s="4"/>
      <c r="G3" s="17"/>
      <c r="H3" s="17"/>
    </row>
    <row r="4" spans="1:8" ht="20" customHeight="1" thickBot="1" x14ac:dyDescent="0.25">
      <c r="A4" s="1"/>
      <c r="B4" s="5" t="s">
        <v>2</v>
      </c>
      <c r="C4" s="18">
        <f ca="1">TODAY()</f>
        <v>45788</v>
      </c>
      <c r="D4" s="18"/>
      <c r="E4" s="1"/>
      <c r="F4" s="1"/>
      <c r="G4" s="1"/>
      <c r="H4" s="1"/>
    </row>
    <row r="5" spans="1:8" ht="20" customHeight="1" x14ac:dyDescent="0.2">
      <c r="A5" s="1"/>
      <c r="B5" s="1"/>
      <c r="C5" s="1"/>
      <c r="D5" s="1"/>
      <c r="E5" s="1"/>
      <c r="F5" s="1"/>
      <c r="G5" s="1"/>
      <c r="H5" s="1"/>
    </row>
    <row r="6" spans="1:8" ht="35.5" customHeight="1" x14ac:dyDescent="0.2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20" customHeight="1" x14ac:dyDescent="0.2">
      <c r="A7" s="1"/>
      <c r="B7" s="1" t="str">
        <f ca="1">IFERROR(TEXT(TimeSheet2[[#This Row],[Date]],"aaaa"), "")</f>
        <v>lundi</v>
      </c>
      <c r="C7" s="8">
        <f ca="1">IFERROR(IF($C$4=0,"",$C$4-6), "")</f>
        <v>45782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 ca="1">IFERROR(TEXT(TimeSheet2[[#This Row],[Date]],"aaaa"), "")</f>
        <v>mardi</v>
      </c>
      <c r="C8" s="8">
        <f ca="1">IFERROR(IF($C$4=0,"",$C$4-5), "")</f>
        <v>45783</v>
      </c>
      <c r="D8" s="9"/>
      <c r="E8" s="9"/>
      <c r="F8" s="9"/>
      <c r="G8" s="10"/>
      <c r="H8" s="9">
        <f>IFERROR(SUM(D8:G8), "")</f>
        <v>0</v>
      </c>
    </row>
    <row r="9" spans="1:8" ht="20" customHeight="1" x14ac:dyDescent="0.2">
      <c r="A9" s="1"/>
      <c r="B9" s="1" t="str">
        <f ca="1">IFERROR(TEXT(TimeSheet2[[#This Row],[Date]],"aaaa"), "")</f>
        <v>mercredi</v>
      </c>
      <c r="C9" s="8">
        <f ca="1">IFERROR(IF($C$4=0,"",$C$4-4), "")</f>
        <v>45784</v>
      </c>
      <c r="D9" s="9"/>
      <c r="E9" s="9"/>
      <c r="F9" s="9"/>
      <c r="G9" s="10"/>
      <c r="H9" s="9">
        <f>IFERROR(SUM(D9:G9), "")</f>
        <v>0</v>
      </c>
    </row>
    <row r="10" spans="1:8" ht="20" customHeight="1" x14ac:dyDescent="0.2">
      <c r="A10" s="1"/>
      <c r="B10" s="1" t="str">
        <f ca="1">IFERROR(TEXT(TimeSheet2[[#This Row],[Date]],"aaaa"), "")</f>
        <v>jeudi</v>
      </c>
      <c r="C10" s="8">
        <f ca="1">IFERROR(IF($C$4=0,"",$C$4-3), "")</f>
        <v>45785</v>
      </c>
      <c r="D10" s="9">
        <v>2</v>
      </c>
      <c r="E10" s="9"/>
      <c r="F10" s="9"/>
      <c r="G10" s="10" t="s">
        <v>13</v>
      </c>
      <c r="H10" s="9">
        <f>IFERROR(SUM(D10:G10), "")</f>
        <v>2</v>
      </c>
    </row>
    <row r="11" spans="1:8" ht="20" customHeight="1" x14ac:dyDescent="0.2">
      <c r="A11" s="1"/>
      <c r="B11" s="1" t="str">
        <f ca="1">IFERROR(TEXT(TimeSheet2[[#This Row],[Date]],"aaaa"), "")</f>
        <v>vendredi</v>
      </c>
      <c r="C11" s="8">
        <f ca="1">IFERROR(IF($C$4=0,"",$C$4-2), "")</f>
        <v>45786</v>
      </c>
      <c r="D11" s="9"/>
      <c r="E11" s="9"/>
      <c r="F11" s="9"/>
      <c r="G11" s="10"/>
      <c r="H11" s="9">
        <f>IFERROR(SUM(D11:G11), "")</f>
        <v>0</v>
      </c>
    </row>
    <row r="12" spans="1:8" ht="20" customHeight="1" x14ac:dyDescent="0.2">
      <c r="A12" s="1"/>
      <c r="B12" s="1" t="str">
        <f ca="1">IFERROR(TEXT(TimeSheet2[[#This Row],[Date]],"aaaa"), "")</f>
        <v>samedi</v>
      </c>
      <c r="C12" s="8">
        <f ca="1">IFERROR(IF($C$4=0,"",$C$4-1), "")</f>
        <v>45787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20" customHeight="1" x14ac:dyDescent="0.2">
      <c r="A13" s="1"/>
      <c r="B13" s="1" t="str">
        <f ca="1">IFERROR(TEXT(TimeSheet2[[#This Row],[Date]],"aaaa"), "")</f>
        <v>dimanche</v>
      </c>
      <c r="C13" s="8">
        <f ca="1">IFERROR(IF($C$4=0,"",$C$4), "")</f>
        <v>45788</v>
      </c>
      <c r="D13" s="9"/>
      <c r="E13" s="9"/>
      <c r="F13" s="9"/>
      <c r="G13" s="10"/>
      <c r="H13" s="9">
        <f t="shared" si="0"/>
        <v>0</v>
      </c>
    </row>
    <row r="14" spans="1:8" ht="20" customHeight="1" thickBot="1" x14ac:dyDescent="0.25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</row>
    <row r="15" spans="1:8" ht="20" customHeight="1" thickTop="1" x14ac:dyDescent="0.2">
      <c r="A15" s="1"/>
      <c r="B15" s="1"/>
      <c r="C15" s="1"/>
      <c r="D15" s="19"/>
      <c r="E15" s="19"/>
      <c r="F15" s="19"/>
      <c r="G15" s="19"/>
      <c r="H15" s="6"/>
    </row>
    <row r="16" spans="1:8" ht="20" customHeight="1" x14ac:dyDescent="0.2">
      <c r="A16" s="1"/>
      <c r="B16" s="1"/>
      <c r="C16" s="1"/>
      <c r="D16" s="13" t="s">
        <v>12</v>
      </c>
      <c r="E16" s="14"/>
      <c r="F16" s="14"/>
      <c r="G16" s="14"/>
      <c r="H16" s="20">
        <v>45786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Ousmane THIARE</cp:lastModifiedBy>
  <dcterms:created xsi:type="dcterms:W3CDTF">2025-05-08T07:08:24Z</dcterms:created>
  <dcterms:modified xsi:type="dcterms:W3CDTF">2025-05-11T12:42:19Z</dcterms:modified>
</cp:coreProperties>
</file>