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4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B4" i="7"/>
  <c r="F43" i="7"/>
  <c r="I41" i="7"/>
  <c r="F41" i="7"/>
  <c r="H40" i="7"/>
  <c r="F40" i="7"/>
  <c r="H39" i="7"/>
  <c r="G39" i="7"/>
  <c r="G41" i="7" s="1"/>
  <c r="F39" i="7"/>
  <c r="H38" i="7"/>
  <c r="F38" i="7"/>
  <c r="H37" i="7"/>
  <c r="F37" i="7"/>
  <c r="D37" i="7"/>
  <c r="H36" i="7"/>
  <c r="F36" i="7"/>
  <c r="D36" i="7"/>
  <c r="H35" i="7"/>
  <c r="H41" i="7" s="1"/>
  <c r="F35" i="7"/>
  <c r="D35" i="7"/>
  <c r="D34" i="7"/>
  <c r="D33" i="7"/>
  <c r="C28" i="7"/>
  <c r="G11" i="7" l="1"/>
  <c r="G12" i="7"/>
  <c r="G13" i="7"/>
  <c r="G17" i="7" s="1"/>
  <c r="G14" i="7"/>
  <c r="G15" i="7"/>
  <c r="G16" i="7"/>
  <c r="E11" i="7"/>
  <c r="E12" i="7"/>
  <c r="E13" i="7"/>
  <c r="E14" i="7"/>
  <c r="E15" i="7"/>
  <c r="E16" i="7"/>
  <c r="E17" i="7"/>
  <c r="E19" i="7"/>
  <c r="H17" i="7"/>
  <c r="F15" i="7"/>
  <c r="F17" i="7" s="1"/>
  <c r="C13" i="7"/>
  <c r="C12" i="7"/>
  <c r="C11" i="7"/>
  <c r="C10" i="7"/>
  <c r="I9" i="7"/>
  <c r="C9" i="7"/>
  <c r="C4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32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32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32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<sst xmlns="http://schemas.openxmlformats.org/spreadsheetml/2006/main" count="311" uniqueCount="55">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</sst>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5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7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6"/>
      <tableStyleElement type="headerRow" dxfId="25"/>
      <tableStyleElement type="firstColumn" dxfId="24"/>
      <tableStyleElement type="lastColumn" dxfId="23"/>
    </tableStyle>
    <tableStyle name="Weekly time sheet 2" pivot="0" count="4">
      <tableStyleElement type="wholeTable" dxfId="22"/>
      <tableStyleElement type="headerRow" dxfId="21"/>
      <tableStyleElement type="firstColumn" dxfId="20"/>
      <tableStyleElement type="lastColumn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3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27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26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42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9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7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8:I16" totalsRowShown="0">
  <autoFilter ref="C8:I16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32:J40" totalsRowShown="0">
  <autoFilter ref="D32:J40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IFERROR(SUM(F33:I33),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5" Type="http://schemas.openxmlformats.org/officeDocument/2006/relationships/comments" Target="../comments5.xml"/><Relationship Id="rId4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44" t="s">
        <v>0</v>
      </c>
      <c r="C1" s="44"/>
      <c r="D1" s="44"/>
      <c r="E1" s="44"/>
      <c r="F1" s="44"/>
      <c r="G1" s="44"/>
      <c r="H1" s="44"/>
      <c r="J1" s="1"/>
      <c r="K1" s="44" t="s">
        <v>0</v>
      </c>
      <c r="L1" s="44"/>
      <c r="M1" s="44"/>
      <c r="N1" s="44"/>
      <c r="O1" s="44"/>
      <c r="P1" s="44"/>
      <c r="Q1" s="4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45" t="s">
        <v>14</v>
      </c>
      <c r="D3" s="46"/>
      <c r="E3" s="1"/>
      <c r="F3" s="4"/>
      <c r="G3" s="47"/>
      <c r="H3" s="47"/>
      <c r="J3" s="1"/>
      <c r="K3" s="3" t="s">
        <v>1</v>
      </c>
      <c r="L3" s="54" t="str">
        <f>C3</f>
        <v>Thembeni Mazamisa</v>
      </c>
      <c r="M3" s="54"/>
      <c r="N3" s="1"/>
      <c r="O3" s="4"/>
      <c r="P3" s="47"/>
      <c r="Q3" s="47"/>
    </row>
    <row r="4" spans="1:17" ht="15.75" thickBot="1">
      <c r="A4" s="1"/>
      <c r="B4" s="5" t="s">
        <v>2</v>
      </c>
      <c r="C4" s="48">
        <v>45695</v>
      </c>
      <c r="D4" s="48"/>
      <c r="E4" s="1"/>
      <c r="F4" s="1"/>
      <c r="G4" s="1"/>
      <c r="H4" s="1"/>
      <c r="J4" s="1"/>
      <c r="K4" s="5" t="s">
        <v>2</v>
      </c>
      <c r="L4" s="55">
        <v>45709</v>
      </c>
      <c r="M4" s="5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49"/>
      <c r="E15" s="50"/>
      <c r="F15" s="50"/>
      <c r="G15" s="51"/>
      <c r="H15" s="6"/>
      <c r="J15" s="1"/>
      <c r="K15" s="1"/>
      <c r="L15" s="1"/>
      <c r="M15" s="53"/>
      <c r="N15" s="53"/>
      <c r="O15" s="53"/>
      <c r="P15" s="53"/>
      <c r="Q15" s="6"/>
    </row>
    <row r="16" spans="1:17">
      <c r="A16" s="1"/>
      <c r="B16" s="1"/>
      <c r="C16" s="1"/>
      <c r="D16" s="52" t="s">
        <v>10</v>
      </c>
      <c r="E16" s="52"/>
      <c r="F16" s="52"/>
      <c r="G16" s="52"/>
      <c r="H16" s="13" t="s">
        <v>4</v>
      </c>
      <c r="J16" s="1"/>
      <c r="K16" s="1"/>
      <c r="L16" s="1"/>
      <c r="M16" s="42" t="s">
        <v>10</v>
      </c>
      <c r="N16" s="43"/>
      <c r="O16" s="43"/>
      <c r="P16" s="4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44" t="s">
        <v>0</v>
      </c>
      <c r="C19" s="44"/>
      <c r="D19" s="44"/>
      <c r="E19" s="44"/>
      <c r="F19" s="44"/>
      <c r="G19" s="44"/>
      <c r="H19" s="44"/>
      <c r="J19" s="1"/>
      <c r="K19" s="44" t="s">
        <v>0</v>
      </c>
      <c r="L19" s="44"/>
      <c r="M19" s="44"/>
      <c r="N19" s="44"/>
      <c r="O19" s="44"/>
      <c r="P19" s="44"/>
      <c r="Q19" s="4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45" t="str">
        <f>C3</f>
        <v>Thembeni Mazamisa</v>
      </c>
      <c r="D21" s="46"/>
      <c r="E21" s="1"/>
      <c r="F21" s="4"/>
      <c r="G21" s="47"/>
      <c r="H21" s="47"/>
      <c r="J21" s="1"/>
      <c r="K21" s="3" t="s">
        <v>1</v>
      </c>
      <c r="L21" s="54" t="str">
        <f>C3</f>
        <v>Thembeni Mazamisa</v>
      </c>
      <c r="M21" s="54"/>
      <c r="N21" s="1"/>
      <c r="O21" s="4"/>
      <c r="P21" s="47"/>
      <c r="Q21" s="47"/>
    </row>
    <row r="22" spans="1:17" ht="15.75" thickBot="1">
      <c r="A22" s="1"/>
      <c r="B22" s="5" t="s">
        <v>2</v>
      </c>
      <c r="C22" s="48">
        <v>45702</v>
      </c>
      <c r="D22" s="48"/>
      <c r="E22" s="1"/>
      <c r="F22" s="1"/>
      <c r="G22" s="1"/>
      <c r="H22" s="1"/>
      <c r="J22" s="1"/>
      <c r="K22" s="5" t="s">
        <v>2</v>
      </c>
      <c r="L22" s="55">
        <v>45716</v>
      </c>
      <c r="M22" s="5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53"/>
      <c r="E33" s="53"/>
      <c r="F33" s="53"/>
      <c r="G33" s="53"/>
      <c r="H33" s="6"/>
      <c r="J33" s="1"/>
      <c r="K33" s="1"/>
      <c r="L33" s="1"/>
      <c r="M33" s="53"/>
      <c r="N33" s="53"/>
      <c r="O33" s="53"/>
      <c r="P33" s="53"/>
      <c r="Q33" s="6"/>
    </row>
    <row r="34" spans="1:17">
      <c r="A34" s="1"/>
      <c r="B34" s="1"/>
      <c r="C34" s="1"/>
      <c r="D34" s="42" t="s">
        <v>10</v>
      </c>
      <c r="E34" s="43"/>
      <c r="F34" s="43"/>
      <c r="G34" s="43"/>
      <c r="H34" s="13" t="s">
        <v>4</v>
      </c>
      <c r="J34" s="1"/>
      <c r="K34" s="1"/>
      <c r="L34" s="1"/>
      <c r="M34" s="42" t="s">
        <v>10</v>
      </c>
      <c r="N34" s="43"/>
      <c r="O34" s="43"/>
      <c r="P34" s="4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44" t="s">
        <v>0</v>
      </c>
      <c r="C1" s="44"/>
      <c r="D1" s="44"/>
      <c r="E1" s="44"/>
      <c r="F1" s="44"/>
      <c r="G1" s="44"/>
      <c r="H1" s="44"/>
      <c r="J1" s="1"/>
      <c r="K1" s="44" t="s">
        <v>0</v>
      </c>
      <c r="L1" s="44"/>
      <c r="M1" s="44"/>
      <c r="N1" s="44"/>
      <c r="O1" s="44"/>
      <c r="P1" s="44"/>
      <c r="Q1" s="4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54" t="s">
        <v>14</v>
      </c>
      <c r="D3" s="54"/>
      <c r="E3" s="1"/>
      <c r="F3" s="4"/>
      <c r="G3" s="47"/>
      <c r="H3" s="47"/>
      <c r="J3" s="1"/>
      <c r="K3" s="3" t="s">
        <v>1</v>
      </c>
      <c r="L3" s="54" t="str">
        <f>C3</f>
        <v>Thembeni Mazamisa</v>
      </c>
      <c r="M3" s="54"/>
      <c r="N3" s="1"/>
      <c r="O3" s="4"/>
      <c r="P3" s="47"/>
      <c r="Q3" s="47"/>
    </row>
    <row r="4" spans="1:17" ht="15.75" thickBot="1">
      <c r="A4" s="1"/>
      <c r="B4" s="5" t="s">
        <v>2</v>
      </c>
      <c r="C4" s="55">
        <v>45723</v>
      </c>
      <c r="D4" s="55"/>
      <c r="E4" s="1"/>
      <c r="F4" s="1"/>
      <c r="G4" s="1"/>
      <c r="H4" s="1"/>
      <c r="J4" s="1"/>
      <c r="K4" s="5" t="s">
        <v>2</v>
      </c>
      <c r="L4" s="55">
        <f>C22+7</f>
        <v>45737</v>
      </c>
      <c r="M4" s="5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53"/>
      <c r="E15" s="53"/>
      <c r="F15" s="53"/>
      <c r="G15" s="53"/>
      <c r="H15" s="6"/>
      <c r="J15" s="1"/>
      <c r="K15" s="1"/>
      <c r="L15" s="1"/>
      <c r="M15" s="53"/>
      <c r="N15" s="53"/>
      <c r="O15" s="53"/>
      <c r="P15" s="53"/>
      <c r="Q15" s="6"/>
    </row>
    <row r="16" spans="1:17">
      <c r="A16" s="1"/>
      <c r="B16" s="1"/>
      <c r="C16" s="1"/>
      <c r="D16" s="42" t="s">
        <v>10</v>
      </c>
      <c r="E16" s="43"/>
      <c r="F16" s="43"/>
      <c r="G16" s="43"/>
      <c r="H16" s="13" t="s">
        <v>4</v>
      </c>
      <c r="J16" s="1"/>
      <c r="K16" s="1"/>
      <c r="L16" s="1"/>
      <c r="M16" s="42" t="s">
        <v>10</v>
      </c>
      <c r="N16" s="43"/>
      <c r="O16" s="43"/>
      <c r="P16" s="4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44" t="s">
        <v>0</v>
      </c>
      <c r="C19" s="44"/>
      <c r="D19" s="44"/>
      <c r="E19" s="44"/>
      <c r="F19" s="44"/>
      <c r="G19" s="44"/>
      <c r="H19" s="44"/>
      <c r="J19" s="1"/>
      <c r="K19" s="44" t="s">
        <v>0</v>
      </c>
      <c r="L19" s="44"/>
      <c r="M19" s="44"/>
      <c r="N19" s="44"/>
      <c r="O19" s="44"/>
      <c r="P19" s="44"/>
      <c r="Q19" s="4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54" t="str">
        <f>C3</f>
        <v>Thembeni Mazamisa</v>
      </c>
      <c r="D21" s="54"/>
      <c r="E21" s="1"/>
      <c r="F21" s="4"/>
      <c r="G21" s="47"/>
      <c r="H21" s="47"/>
      <c r="J21" s="1"/>
      <c r="K21" s="3" t="s">
        <v>1</v>
      </c>
      <c r="L21" s="54" t="str">
        <f>L3</f>
        <v>Thembeni Mazamisa</v>
      </c>
      <c r="M21" s="54"/>
      <c r="N21" s="1"/>
      <c r="O21" s="4"/>
      <c r="P21" s="47"/>
      <c r="Q21" s="47"/>
    </row>
    <row r="22" spans="1:17" ht="15.75" thickBot="1">
      <c r="A22" s="1"/>
      <c r="B22" s="5" t="s">
        <v>2</v>
      </c>
      <c r="C22" s="55">
        <f>C4+7</f>
        <v>45730</v>
      </c>
      <c r="D22" s="55"/>
      <c r="E22" s="1"/>
      <c r="F22" s="1"/>
      <c r="G22" s="1"/>
      <c r="H22" s="1"/>
      <c r="J22" s="1"/>
      <c r="K22" s="5" t="s">
        <v>2</v>
      </c>
      <c r="L22" s="55">
        <f>L4+7</f>
        <v>45744</v>
      </c>
      <c r="M22" s="5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53"/>
      <c r="E33" s="53"/>
      <c r="F33" s="53"/>
      <c r="G33" s="53"/>
      <c r="H33" s="6"/>
      <c r="J33" s="1"/>
      <c r="K33" s="1"/>
      <c r="L33" s="1"/>
      <c r="M33" s="53"/>
      <c r="N33" s="53"/>
      <c r="O33" s="53"/>
      <c r="P33" s="53"/>
      <c r="Q33" s="6"/>
    </row>
    <row r="34" spans="1:17">
      <c r="A34" s="1"/>
      <c r="B34" s="1"/>
      <c r="C34" s="1"/>
      <c r="D34" s="42" t="s">
        <v>10</v>
      </c>
      <c r="E34" s="43"/>
      <c r="F34" s="43"/>
      <c r="G34" s="43"/>
      <c r="H34" s="13" t="s">
        <v>4</v>
      </c>
      <c r="J34" s="1"/>
      <c r="K34" s="1"/>
      <c r="L34" s="1"/>
      <c r="M34" s="42" t="s">
        <v>10</v>
      </c>
      <c r="N34" s="43"/>
      <c r="O34" s="43"/>
      <c r="P34" s="4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44" t="s">
        <v>0</v>
      </c>
      <c r="C1" s="44"/>
      <c r="D1" s="44"/>
      <c r="E1" s="44"/>
      <c r="F1" s="44"/>
      <c r="G1" s="44"/>
      <c r="H1" s="44"/>
      <c r="J1" s="1"/>
      <c r="K1" s="44" t="s">
        <v>0</v>
      </c>
      <c r="L1" s="44"/>
      <c r="M1" s="44"/>
      <c r="N1" s="44"/>
      <c r="O1" s="44"/>
      <c r="P1" s="44"/>
      <c r="Q1" s="4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54" t="s">
        <v>14</v>
      </c>
      <c r="D3" s="54"/>
      <c r="E3" s="1"/>
      <c r="F3" s="4"/>
      <c r="G3" s="47"/>
      <c r="H3" s="47"/>
      <c r="J3" s="1"/>
      <c r="K3" s="3" t="s">
        <v>1</v>
      </c>
      <c r="L3" s="54" t="str">
        <f>C3</f>
        <v>Thembeni Mazamisa</v>
      </c>
      <c r="M3" s="54"/>
      <c r="N3" s="1"/>
      <c r="O3" s="4"/>
      <c r="P3" s="47"/>
      <c r="Q3" s="47"/>
    </row>
    <row r="4" spans="1:17" ht="15.75" thickBot="1">
      <c r="A4" s="1"/>
      <c r="B4" s="5" t="s">
        <v>2</v>
      </c>
      <c r="C4" s="55">
        <v>45751</v>
      </c>
      <c r="D4" s="55"/>
      <c r="E4" s="1"/>
      <c r="F4" s="1"/>
      <c r="G4" s="1"/>
      <c r="H4" s="1"/>
      <c r="J4" s="1"/>
      <c r="K4" s="5" t="s">
        <v>2</v>
      </c>
      <c r="L4" s="55">
        <f>C22+7</f>
        <v>45765</v>
      </c>
      <c r="M4" s="5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53"/>
      <c r="E15" s="53"/>
      <c r="F15" s="53"/>
      <c r="G15" s="53"/>
      <c r="H15" s="6"/>
      <c r="J15" s="1"/>
      <c r="K15" s="1"/>
      <c r="L15" s="1"/>
      <c r="M15" s="53"/>
      <c r="N15" s="53"/>
      <c r="O15" s="53"/>
      <c r="P15" s="53"/>
      <c r="Q15" s="6"/>
    </row>
    <row r="16" spans="1:17">
      <c r="A16" s="1"/>
      <c r="B16" s="1"/>
      <c r="C16" s="1"/>
      <c r="D16" s="42" t="s">
        <v>10</v>
      </c>
      <c r="E16" s="43"/>
      <c r="F16" s="43"/>
      <c r="G16" s="43"/>
      <c r="H16" s="13" t="s">
        <v>27</v>
      </c>
      <c r="J16" s="1"/>
      <c r="K16" s="1"/>
      <c r="L16" s="1"/>
      <c r="M16" s="42" t="s">
        <v>10</v>
      </c>
      <c r="N16" s="43"/>
      <c r="O16" s="43"/>
      <c r="P16" s="4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44" t="s">
        <v>0</v>
      </c>
      <c r="C19" s="44"/>
      <c r="D19" s="44"/>
      <c r="E19" s="44"/>
      <c r="F19" s="44"/>
      <c r="G19" s="44"/>
      <c r="H19" s="44"/>
      <c r="J19" s="1"/>
      <c r="K19" s="44" t="s">
        <v>0</v>
      </c>
      <c r="L19" s="44"/>
      <c r="M19" s="44"/>
      <c r="N19" s="44"/>
      <c r="O19" s="44"/>
      <c r="P19" s="44"/>
      <c r="Q19" s="4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54" t="str">
        <f>C3</f>
        <v>Thembeni Mazamisa</v>
      </c>
      <c r="D21" s="54"/>
      <c r="E21" s="1"/>
      <c r="F21" s="4"/>
      <c r="G21" s="47"/>
      <c r="H21" s="47"/>
      <c r="J21" s="1"/>
      <c r="K21" s="3" t="s">
        <v>1</v>
      </c>
      <c r="L21" s="54" t="str">
        <f>C3</f>
        <v>Thembeni Mazamisa</v>
      </c>
      <c r="M21" s="54"/>
      <c r="N21" s="1"/>
      <c r="O21" s="4"/>
      <c r="P21" s="47"/>
      <c r="Q21" s="47"/>
    </row>
    <row r="22" spans="1:17" ht="15.75" thickBot="1">
      <c r="A22" s="1"/>
      <c r="B22" s="5" t="s">
        <v>2</v>
      </c>
      <c r="C22" s="55">
        <f>C4+7</f>
        <v>45758</v>
      </c>
      <c r="D22" s="55"/>
      <c r="E22" s="1"/>
      <c r="F22" s="1"/>
      <c r="G22" s="1"/>
      <c r="H22" s="1"/>
      <c r="J22" s="1"/>
      <c r="K22" s="5" t="s">
        <v>2</v>
      </c>
      <c r="L22" s="55">
        <f>L4+7</f>
        <v>45772</v>
      </c>
      <c r="M22" s="5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53"/>
      <c r="E33" s="53"/>
      <c r="F33" s="53"/>
      <c r="G33" s="53"/>
      <c r="H33" s="6"/>
      <c r="J33" s="1"/>
      <c r="K33" s="1"/>
      <c r="L33" s="1"/>
      <c r="M33" s="53"/>
      <c r="N33" s="53"/>
      <c r="O33" s="53"/>
      <c r="P33" s="53"/>
      <c r="Q33" s="6"/>
    </row>
    <row r="34" spans="1:17">
      <c r="A34" s="1"/>
      <c r="B34" s="1"/>
      <c r="C34" s="1"/>
      <c r="D34" s="42" t="s">
        <v>10</v>
      </c>
      <c r="E34" s="43"/>
      <c r="F34" s="43"/>
      <c r="G34" s="43"/>
      <c r="H34" s="13" t="s">
        <v>29</v>
      </c>
      <c r="J34" s="1"/>
      <c r="K34" s="1"/>
      <c r="L34" s="1"/>
      <c r="M34" s="42" t="s">
        <v>10</v>
      </c>
      <c r="N34" s="43"/>
      <c r="O34" s="43"/>
      <c r="P34" s="4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44" t="s">
        <v>0</v>
      </c>
      <c r="C1" s="44"/>
      <c r="D1" s="44"/>
      <c r="E1" s="44"/>
      <c r="F1" s="44"/>
      <c r="G1" s="44"/>
      <c r="H1" s="4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54" t="s">
        <v>14</v>
      </c>
      <c r="D3" s="54"/>
      <c r="E3" s="1"/>
      <c r="F3" s="4"/>
      <c r="G3" s="47"/>
      <c r="H3" s="4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55">
        <v>45779</v>
      </c>
      <c r="D4" s="5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53"/>
      <c r="E16" s="53"/>
      <c r="F16" s="53"/>
      <c r="G16" s="53"/>
      <c r="H16" s="6"/>
      <c r="K16" s="1"/>
      <c r="L16" s="1"/>
      <c r="M16" s="1"/>
      <c r="N16" s="53"/>
      <c r="O16" s="53"/>
      <c r="P16" s="53"/>
      <c r="Q16" s="53"/>
      <c r="R16" s="25"/>
    </row>
    <row r="17" spans="1:18" ht="14.25" customHeight="1">
      <c r="A17" s="1"/>
      <c r="B17" s="1"/>
      <c r="C17" s="1"/>
      <c r="D17" s="56" t="s">
        <v>21</v>
      </c>
      <c r="E17" s="43"/>
      <c r="F17" s="43"/>
      <c r="G17" s="43"/>
      <c r="H17" s="13" t="s">
        <v>20</v>
      </c>
      <c r="K17" s="1"/>
      <c r="L17" s="1"/>
      <c r="M17" s="1"/>
      <c r="N17" s="56" t="s">
        <v>21</v>
      </c>
      <c r="O17" s="43"/>
      <c r="P17" s="43"/>
      <c r="Q17" s="4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44" t="s">
        <v>0</v>
      </c>
      <c r="C24" s="44"/>
      <c r="D24" s="44"/>
      <c r="E24" s="44"/>
      <c r="F24" s="44"/>
      <c r="G24" s="44"/>
      <c r="H24" s="4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54" t="s">
        <v>14</v>
      </c>
      <c r="D26" s="54"/>
      <c r="E26" s="1"/>
      <c r="F26" s="4"/>
      <c r="G26" s="47"/>
      <c r="H26" s="4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55">
        <v>45786</v>
      </c>
      <c r="D27" s="5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53"/>
      <c r="E39" s="53"/>
      <c r="F39" s="53"/>
      <c r="G39" s="53"/>
      <c r="H39" s="16"/>
      <c r="K39" s="1"/>
      <c r="L39" s="1"/>
      <c r="M39" s="1"/>
      <c r="N39" s="53"/>
      <c r="O39" s="53"/>
      <c r="P39" s="53"/>
      <c r="Q39" s="53"/>
      <c r="R39" s="30"/>
    </row>
    <row r="40" spans="1:18">
      <c r="A40" s="1"/>
      <c r="B40" s="1"/>
      <c r="C40" s="1"/>
      <c r="D40" s="56" t="s">
        <v>21</v>
      </c>
      <c r="E40" s="43"/>
      <c r="F40" s="43"/>
      <c r="G40" s="43"/>
      <c r="H40" s="15" t="s">
        <v>37</v>
      </c>
      <c r="K40" s="1"/>
      <c r="L40" s="1"/>
      <c r="M40" s="1"/>
      <c r="N40" s="56" t="s">
        <v>21</v>
      </c>
      <c r="O40" s="43"/>
      <c r="P40" s="43"/>
      <c r="Q40" s="4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53"/>
      <c r="F61" s="53"/>
      <c r="G61" s="53"/>
      <c r="H61" s="53"/>
      <c r="I61" s="36"/>
    </row>
    <row r="62" spans="2:9">
      <c r="B62" s="1"/>
      <c r="C62" s="1"/>
      <c r="D62" s="1"/>
      <c r="E62" s="56" t="s">
        <v>21</v>
      </c>
      <c r="F62" s="43"/>
      <c r="G62" s="43"/>
      <c r="H62" s="4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44"/>
  <sheetViews>
    <sheetView tabSelected="1" topLeftCell="B25" workbookViewId="0">
      <selection activeCell="E39" sqref="E39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</cols>
  <sheetData>
    <row r="3" spans="2:9" ht="24" thickBot="1">
      <c r="B3" s="1"/>
      <c r="C3" s="33" t="s">
        <v>0</v>
      </c>
      <c r="D3" s="33"/>
      <c r="E3" s="33"/>
      <c r="F3" s="33"/>
      <c r="G3" s="33"/>
      <c r="H3" s="33"/>
      <c r="I3" s="33"/>
    </row>
    <row r="4" spans="2:9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</row>
    <row r="5" spans="2:9" ht="29.25" thickBot="1">
      <c r="B5" s="1"/>
      <c r="C5" s="3" t="s">
        <v>1</v>
      </c>
      <c r="D5" s="35" t="s">
        <v>14</v>
      </c>
      <c r="E5" s="35"/>
      <c r="F5" s="1"/>
      <c r="G5" s="4"/>
      <c r="H5" s="34"/>
      <c r="I5" s="34"/>
    </row>
    <row r="6" spans="2:9" ht="15.75" thickBot="1">
      <c r="B6" s="1"/>
      <c r="C6" s="5" t="s">
        <v>2</v>
      </c>
      <c r="D6" s="36">
        <v>45807</v>
      </c>
      <c r="E6" s="36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</row>
    <row r="9" spans="2:9">
      <c r="B9" s="1"/>
      <c r="C9" s="1" t="str">
        <f>IFERROR(TEXT(TimeSheet2141822354610[[#This Row],[Date]],"aaaa"), "")</f>
        <v>Monday</v>
      </c>
      <c r="D9" s="8">
        <v>45803</v>
      </c>
      <c r="E9" s="9"/>
      <c r="F9" s="9"/>
      <c r="G9" s="9"/>
      <c r="H9" s="10"/>
      <c r="I9" s="9">
        <f>IFERROR(SUM(E9:H9), "")</f>
        <v>0</v>
      </c>
    </row>
    <row r="10" spans="2:9">
      <c r="B10" s="1"/>
      <c r="C10" s="1" t="str">
        <f>IFERROR(TEXT(TimeSheet2141822354610[[#This Row],[Date]],"aaaa"), "")</f>
        <v>Tuesday</v>
      </c>
      <c r="D10" s="8">
        <v>45804</v>
      </c>
      <c r="E10" s="9"/>
      <c r="F10" s="9"/>
      <c r="G10" s="9"/>
      <c r="H10" s="10"/>
      <c r="I10" s="9"/>
    </row>
    <row r="11" spans="2:9">
      <c r="B11" s="1"/>
      <c r="C11" s="1" t="str">
        <f>IFERROR(TEXT(TimeSheet2141822354610[[#This Row],[Date]],"aaaa"), "")</f>
        <v>Wednesday</v>
      </c>
      <c r="D11" s="8">
        <v>45805</v>
      </c>
      <c r="E11" s="9">
        <f>SUBTOTAL(109,'June 25'!$E$9:$E$10)</f>
        <v>0</v>
      </c>
      <c r="F11" s="9"/>
      <c r="G11" s="9">
        <f>SUBTOTAL(109,'June 25'!$G$9:$G$10)</f>
        <v>0</v>
      </c>
      <c r="H11" s="20"/>
      <c r="I11" s="9"/>
    </row>
    <row r="12" spans="2:9">
      <c r="B12" s="1"/>
      <c r="C12" s="1" t="str">
        <f>IFERROR(TEXT(TimeSheet2141822354610[[#This Row],[Date]],"aaaa"), "")</f>
        <v>Thursday</v>
      </c>
      <c r="D12" s="8">
        <v>45806</v>
      </c>
      <c r="E12" s="9">
        <f>SUBTOTAL(109,'June 25'!$E$9:$E$10)</f>
        <v>0</v>
      </c>
      <c r="F12" s="9"/>
      <c r="G12" s="9">
        <f>SUBTOTAL(109,'June 25'!$G$9:$G$10)</f>
        <v>0</v>
      </c>
      <c r="H12" s="10" t="s">
        <v>47</v>
      </c>
      <c r="I12" s="9">
        <v>2</v>
      </c>
    </row>
    <row r="13" spans="2:9" ht="28.5">
      <c r="B13" s="1"/>
      <c r="C13" s="1" t="str">
        <f>IFERROR(TEXT(TimeSheet2141822354610[[#This Row],[Date]],"aaaa"), "")</f>
        <v>Friday</v>
      </c>
      <c r="D13" s="8">
        <v>45807</v>
      </c>
      <c r="E13" s="9">
        <f>SUBTOTAL(109,'June 25'!$E$9:$E$10)</f>
        <v>0</v>
      </c>
      <c r="F13" s="9"/>
      <c r="G13" s="9">
        <f>SUBTOTAL(109,'June 25'!$G$9:$G$10)</f>
        <v>0</v>
      </c>
      <c r="H13" s="20" t="s">
        <v>50</v>
      </c>
      <c r="I13" s="9">
        <v>2</v>
      </c>
    </row>
    <row r="14" spans="2:9">
      <c r="B14" s="1"/>
      <c r="C14" s="1" t="s">
        <v>43</v>
      </c>
      <c r="D14" s="8">
        <v>45808</v>
      </c>
      <c r="E14" s="9">
        <f>SUBTOTAL(109,'June 25'!$E$9:$E$10)</f>
        <v>0</v>
      </c>
      <c r="F14" s="9"/>
      <c r="G14" s="9">
        <f>SUBTOTAL(109,'June 25'!$G$9:$G$10)</f>
        <v>0</v>
      </c>
      <c r="H14" s="10"/>
      <c r="I14" s="9"/>
    </row>
    <row r="15" spans="2:9" ht="15">
      <c r="B15" s="1"/>
      <c r="C15" s="1" t="s">
        <v>44</v>
      </c>
      <c r="D15" s="8">
        <v>45809</v>
      </c>
      <c r="E15" s="12">
        <f>SUBTOTAL(109,'June 25'!$E$9:$E$10)</f>
        <v>0</v>
      </c>
      <c r="F15" s="12">
        <f>IFERROR(SUM(F8:F14), "")</f>
        <v>0</v>
      </c>
      <c r="G15" s="12">
        <f>SUBTOTAL(109,'June 25'!$G$9:$G$10)</f>
        <v>0</v>
      </c>
      <c r="H15" s="17"/>
      <c r="I15" s="17"/>
    </row>
    <row r="16" spans="2:9" ht="15">
      <c r="B16" s="1"/>
      <c r="C16" s="1"/>
      <c r="D16" s="8"/>
      <c r="E16" s="12">
        <f>SUBTOTAL(109,'June 25'!$E$9:$E$10)</f>
        <v>0</v>
      </c>
      <c r="F16" s="12"/>
      <c r="G16" s="12">
        <f>SUBTOTAL(109,'June 25'!$G$9:$G$10)</f>
        <v>0</v>
      </c>
      <c r="H16" s="19"/>
      <c r="I16" s="17"/>
    </row>
    <row r="17" spans="2:10" ht="17.25" thickBot="1">
      <c r="B17" s="1"/>
      <c r="C17" s="1"/>
      <c r="D17" s="11" t="s">
        <v>9</v>
      </c>
      <c r="E17" s="18">
        <f>SUBTOTAL(109,'June 25'!$E$9:$E$10)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4</v>
      </c>
    </row>
    <row r="18" spans="2:10" ht="15" thickTop="1">
      <c r="B18" s="1"/>
      <c r="C18" s="1"/>
      <c r="D18" s="1"/>
      <c r="E18" s="53" t="s">
        <v>51</v>
      </c>
      <c r="F18" s="53"/>
      <c r="G18" s="53"/>
      <c r="H18" s="53"/>
      <c r="I18" s="36"/>
    </row>
    <row r="19" spans="2:10">
      <c r="B19" s="1"/>
      <c r="C19" s="1"/>
      <c r="D19" s="1"/>
      <c r="E19" s="57">
        <f>SUBTOTAL(109,'June 25'!$E$9:$E$10)</f>
        <v>0</v>
      </c>
      <c r="F19" s="58"/>
      <c r="G19" s="58"/>
      <c r="H19" s="58"/>
      <c r="I19" s="32" t="s">
        <v>49</v>
      </c>
    </row>
    <row r="20" spans="2:10">
      <c r="C20" s="1"/>
      <c r="D20" s="1"/>
      <c r="E20" s="1"/>
      <c r="F20" s="1"/>
      <c r="G20" s="1"/>
      <c r="H20" s="1"/>
      <c r="I20" s="1"/>
    </row>
    <row r="27" spans="2:10" ht="24" thickBot="1">
      <c r="C27" s="1"/>
      <c r="D27" s="38" t="s">
        <v>0</v>
      </c>
      <c r="E27" s="38"/>
      <c r="F27" s="38"/>
      <c r="G27" s="38"/>
      <c r="H27" s="38"/>
      <c r="I27" s="38"/>
      <c r="J27" s="38"/>
    </row>
    <row r="28" spans="2:10" ht="20.25" thickBot="1">
      <c r="C28" s="14">
        <f>'April 25'!C33+'May 25'!J41</f>
        <v>0</v>
      </c>
      <c r="D28" s="2">
        <f>' Feb 25'!D33</f>
        <v>0</v>
      </c>
      <c r="E28" s="1"/>
      <c r="F28" s="1"/>
      <c r="G28" s="1"/>
      <c r="H28" s="1"/>
      <c r="I28" s="1"/>
      <c r="J28" s="1"/>
    </row>
    <row r="29" spans="2:10" ht="43.5" thickBot="1">
      <c r="C29" s="1"/>
      <c r="D29" s="3" t="s">
        <v>1</v>
      </c>
      <c r="E29" s="39" t="s">
        <v>14</v>
      </c>
      <c r="F29" s="39"/>
      <c r="G29" s="1"/>
      <c r="H29" s="4"/>
      <c r="I29" s="40"/>
      <c r="J29" s="40"/>
    </row>
    <row r="30" spans="2:10" ht="15.75" thickBot="1">
      <c r="C30" s="1"/>
      <c r="D30" s="5" t="s">
        <v>2</v>
      </c>
      <c r="E30" s="41">
        <v>45807</v>
      </c>
      <c r="F30" s="41"/>
      <c r="G30" s="1"/>
      <c r="H30" s="1"/>
      <c r="I30" s="1"/>
      <c r="J30" s="1"/>
    </row>
    <row r="31" spans="2:10">
      <c r="C31" s="1"/>
      <c r="D31" s="1"/>
      <c r="E31" s="1"/>
      <c r="F31" s="1"/>
      <c r="G31" s="1"/>
      <c r="H31" s="1"/>
      <c r="I31" s="1"/>
      <c r="J31" s="1"/>
    </row>
    <row r="32" spans="2:10" ht="42.75">
      <c r="C32" s="1"/>
      <c r="D32" s="7" t="s">
        <v>3</v>
      </c>
      <c r="E32" s="7" t="s">
        <v>4</v>
      </c>
      <c r="F32" s="1" t="s">
        <v>12</v>
      </c>
      <c r="G32" s="1" t="s">
        <v>11</v>
      </c>
      <c r="H32" s="1" t="s">
        <v>6</v>
      </c>
      <c r="I32" s="1" t="s">
        <v>7</v>
      </c>
      <c r="J32" s="1" t="s">
        <v>8</v>
      </c>
    </row>
    <row r="33" spans="3:10">
      <c r="C33" s="1"/>
      <c r="D33" s="1" t="str">
        <f>IFERROR(TEXT(TimeSheet214182235461011[[#This Row],[Date]],"aaaa"), "")</f>
        <v>Monday</v>
      </c>
      <c r="E33" s="8">
        <v>45810</v>
      </c>
      <c r="F33" s="9"/>
      <c r="G33" s="9"/>
      <c r="H33" s="9"/>
      <c r="I33" s="10" t="s">
        <v>54</v>
      </c>
      <c r="J33" s="9">
        <v>3</v>
      </c>
    </row>
    <row r="34" spans="3:10">
      <c r="C34" s="1"/>
      <c r="D34" s="1" t="str">
        <f>IFERROR(TEXT(TimeSheet214182235461011[[#This Row],[Date]],"aaaa"), "")</f>
        <v>Tuesday</v>
      </c>
      <c r="E34" s="8">
        <v>45811</v>
      </c>
      <c r="F34" s="9"/>
      <c r="G34" s="9"/>
      <c r="H34" s="9"/>
      <c r="I34" s="10" t="s">
        <v>52</v>
      </c>
      <c r="J34" s="9">
        <v>1</v>
      </c>
    </row>
    <row r="35" spans="3:10" ht="57">
      <c r="C35" s="1"/>
      <c r="D35" s="1" t="str">
        <f>IFERROR(TEXT(TimeSheet214182235461011[[#This Row],[Date]],"aaaa"), "")</f>
        <v>Wednesday</v>
      </c>
      <c r="E35" s="8">
        <v>45812</v>
      </c>
      <c r="F35" s="9">
        <f>SUBTOTAL(109,'June 25'!$E$9:$E$10)</f>
        <v>0</v>
      </c>
      <c r="G35" s="9"/>
      <c r="H35" s="9">
        <f>SUBTOTAL(109,'June 25'!$G$9:$G$10)</f>
        <v>0</v>
      </c>
      <c r="I35" s="20" t="s">
        <v>53</v>
      </c>
      <c r="J35" s="9">
        <v>1</v>
      </c>
    </row>
    <row r="36" spans="3:10">
      <c r="C36" s="1"/>
      <c r="D36" s="1" t="str">
        <f>IFERROR(TEXT(TimeSheet214182235461011[[#This Row],[Date]],"aaaa"), "")</f>
        <v>Thursday</v>
      </c>
      <c r="E36" s="8">
        <v>45813</v>
      </c>
      <c r="F36" s="9">
        <f>SUBTOTAL(109,'June 25'!$E$9:$E$10)</f>
        <v>0</v>
      </c>
      <c r="G36" s="9"/>
      <c r="H36" s="9">
        <f>SUBTOTAL(109,'June 25'!$G$9:$G$10)</f>
        <v>0</v>
      </c>
      <c r="I36" s="10" t="s">
        <v>47</v>
      </c>
      <c r="J36" s="9">
        <v>1</v>
      </c>
    </row>
    <row r="37" spans="3:10" ht="28.5">
      <c r="C37" s="1"/>
      <c r="D37" s="1" t="str">
        <f>IFERROR(TEXT(TimeSheet214182235461011[[#This Row],[Date]],"aaaa"), "")</f>
        <v>Friday</v>
      </c>
      <c r="E37" s="8">
        <v>45814</v>
      </c>
      <c r="F37" s="9">
        <f>SUBTOTAL(109,'June 25'!$E$9:$E$10)</f>
        <v>0</v>
      </c>
      <c r="G37" s="9"/>
      <c r="H37" s="9">
        <f>SUBTOTAL(109,'June 25'!$G$9:$G$10)</f>
        <v>0</v>
      </c>
      <c r="I37" s="20" t="s">
        <v>47</v>
      </c>
      <c r="J37" s="9">
        <v>1.3</v>
      </c>
    </row>
    <row r="38" spans="3:10">
      <c r="C38" s="1"/>
      <c r="D38" s="1" t="s">
        <v>43</v>
      </c>
      <c r="E38" s="8">
        <v>45815</v>
      </c>
      <c r="F38" s="9">
        <f>SUBTOTAL(109,'June 25'!$E$9:$E$10)</f>
        <v>0</v>
      </c>
      <c r="G38" s="9"/>
      <c r="H38" s="9">
        <f>SUBTOTAL(109,'June 25'!$G$9:$G$10)</f>
        <v>0</v>
      </c>
      <c r="I38" s="10"/>
      <c r="J38" s="9"/>
    </row>
    <row r="39" spans="3:10" ht="15">
      <c r="C39" s="1"/>
      <c r="D39" s="1" t="s">
        <v>44</v>
      </c>
      <c r="E39" s="8">
        <v>45816</v>
      </c>
      <c r="F39" s="12">
        <f>SUBTOTAL(109,'June 25'!$E$9:$E$10)</f>
        <v>0</v>
      </c>
      <c r="G39" s="12">
        <f>IFERROR(SUM(G32:G38), "")</f>
        <v>0</v>
      </c>
      <c r="H39" s="12">
        <f>SUBTOTAL(109,'June 25'!$G$9:$G$10)</f>
        <v>0</v>
      </c>
      <c r="I39" s="17"/>
      <c r="J39" s="17"/>
    </row>
    <row r="40" spans="3:10" ht="15">
      <c r="C40" s="1"/>
      <c r="D40" s="1"/>
      <c r="E40" s="8"/>
      <c r="F40" s="12">
        <f>SUBTOTAL(109,'June 25'!$E$9:$E$10)</f>
        <v>0</v>
      </c>
      <c r="G40" s="12"/>
      <c r="H40" s="12">
        <f>SUBTOTAL(109,'June 25'!$G$9:$G$10)</f>
        <v>0</v>
      </c>
      <c r="I40" s="19"/>
      <c r="J40" s="17"/>
    </row>
    <row r="41" spans="3:10" ht="17.25" thickBot="1">
      <c r="C41" s="1"/>
      <c r="D41" s="1"/>
      <c r="E41" s="11" t="s">
        <v>9</v>
      </c>
      <c r="F41" s="18">
        <f>SUBTOTAL(109,'June 25'!$E$9:$E$10)</f>
        <v>0</v>
      </c>
      <c r="G41" s="18">
        <f>IFERROR(SUM(G33:G40), "")</f>
        <v>0</v>
      </c>
      <c r="H41" s="18">
        <f>IFERROR(SUM(H33:H40), "")</f>
        <v>0</v>
      </c>
      <c r="I41" s="18">
        <f>IFERROR(SUM(I33:I40), "")</f>
        <v>0</v>
      </c>
      <c r="J41" s="12">
        <v>7</v>
      </c>
    </row>
    <row r="42" spans="3:10" ht="15" thickTop="1">
      <c r="C42" s="1"/>
      <c r="D42" s="1"/>
      <c r="E42" s="1"/>
      <c r="F42" s="53" t="s">
        <v>51</v>
      </c>
      <c r="G42" s="53"/>
      <c r="H42" s="53"/>
      <c r="I42" s="53"/>
      <c r="J42" s="41"/>
    </row>
    <row r="43" spans="3:10">
      <c r="C43" s="1"/>
      <c r="D43" s="1"/>
      <c r="E43" s="1"/>
      <c r="F43" s="57">
        <f>SUBTOTAL(109,'June 25'!$E$9:$E$10)</f>
        <v>0</v>
      </c>
      <c r="G43" s="58"/>
      <c r="H43" s="58"/>
      <c r="I43" s="58"/>
      <c r="J43" s="37" t="s">
        <v>49</v>
      </c>
    </row>
    <row r="44" spans="3:10">
      <c r="D44" s="1"/>
      <c r="E44" s="1"/>
      <c r="F44" s="1"/>
      <c r="G44" s="1"/>
      <c r="H44" s="1"/>
      <c r="I44" s="1"/>
      <c r="J44" s="1"/>
    </row>
  </sheetData>
  <mergeCells count="4">
    <mergeCell ref="E18:H18"/>
    <mergeCell ref="E19:H19"/>
    <mergeCell ref="F42:I42"/>
    <mergeCell ref="F43:I43"/>
  </mergeCells>
  <dataValidations count="19">
    <dataValidation allowBlank="1" showInputMessage="1" showErrorMessage="1" prompt="Weekdays are automatically updated in this column under this heading" sqref="C8 D32"/>
    <dataValidation allowBlank="1" showInputMessage="1" showErrorMessage="1" prompt="Enter Week ending date in this cell" sqref="D6 E30"/>
    <dataValidation allowBlank="1" showInputMessage="1" showErrorMessage="1" prompt="Enter Week ending date in cell at right" sqref="C6 D30"/>
    <dataValidation allowBlank="1" showInputMessage="1" showErrorMessage="1" prompt="Enter Date in this cell" sqref="I18 J42"/>
    <dataValidation allowBlank="1" showInputMessage="1" showErrorMessage="1" prompt="Enter Employee signature in this cell" sqref="E18:H18 F42:I42"/>
    <dataValidation allowBlank="1" showInputMessage="1" showErrorMessage="1" prompt="Total hours for the entire period are automatically calculated in cells at right" sqref="D17 E41"/>
    <dataValidation allowBlank="1" showInputMessage="1" showErrorMessage="1" prompt="Total Hours for each weekday are automatically calculated in this column under this heading" sqref="I8 J32"/>
    <dataValidation allowBlank="1" showInputMessage="1" showErrorMessage="1" prompt="Enter Vacation hours in this column under this heading" sqref="H8 I32"/>
    <dataValidation allowBlank="1" showInputMessage="1" showErrorMessage="1" prompt="Enter Sick hours in this column under this heading" sqref="G8 H32"/>
    <dataValidation allowBlank="1" showInputMessage="1" showErrorMessage="1" prompt="Enter Overtime Hours in this column under this heading" sqref="F8 G32"/>
    <dataValidation allowBlank="1" showInputMessage="1" showErrorMessage="1" prompt="Date is automatically updated in this column under this heading based on Week ending date in cell C5" sqref="D8 E32"/>
    <dataValidation allowBlank="1" showInputMessage="1" showErrorMessage="1" prompt="Enter Regular Hours in this column under this heading" sqref="E8 F32"/>
    <dataValidation allowBlank="1" showInputMessage="1" showErrorMessage="1" prompt="Enter Employee phone number in this cell" sqref="H5:I5 I29:J29"/>
    <dataValidation allowBlank="1" showInputMessage="1" showErrorMessage="1" prompt="Enter Employee phone number in cell at right" sqref="G5 H29"/>
    <dataValidation allowBlank="1" showInputMessage="1" showErrorMessage="1" prompt="Enter Employee name in this cell" sqref="D5:E5 E29:F29"/>
    <dataValidation allowBlank="1" showInputMessage="1" showErrorMessage="1" prompt="Enter Employee name in cell at right" sqref="C5 D29"/>
    <dataValidation allowBlank="1" showInputMessage="1" showErrorMessage="1" prompt="Enter Company Name in this cell. Enter employee details in cells below and Week ending date in cell C5" sqref="C4 D28"/>
    <dataValidation allowBlank="1" showInputMessage="1" showErrorMessage="1" prompt="Title of this worksheet is in this cell" sqref="C3:I3 D27:J27"/>
    <dataValidation allowBlank="1" showInputMessage="1" showErrorMessage="1" prompt="Create a Weekly Time Sheet in this worksheet. Total Hours and Total Pay are automatically calculated at end of TimeSheet table" sqref="B3 C27"/>
  </dataValidation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Feb 25</vt:lpstr>
      <vt:lpstr>March 25</vt:lpstr>
      <vt:lpstr>April 25</vt:lpstr>
      <vt:lpstr>May 25</vt:lpstr>
      <vt:lpstr>June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2025-06-07T19:00:46Z</dcterms:modified>
</cp:coreProperties>
</file>