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 Training\18. AGRIMOCK_Digital Enterpreneurship Germany 3 polit\Timesheet\"/>
    </mc:Choice>
  </mc:AlternateContent>
  <bookViews>
    <workbookView xWindow="0" yWindow="0" windowWidth="20490" windowHeight="6720" activeTab="8"/>
  </bookViews>
  <sheets>
    <sheet name="Feb" sheetId="1" r:id="rId1"/>
    <sheet name="March" sheetId="4" r:id="rId2"/>
    <sheet name="April 1 " sheetId="3" r:id="rId3"/>
    <sheet name="April 2" sheetId="2" r:id="rId4"/>
    <sheet name="May 1 " sheetId="7" r:id="rId5"/>
    <sheet name="May 2" sheetId="8" r:id="rId6"/>
    <sheet name="May 3" sheetId="9" r:id="rId7"/>
    <sheet name="May 4" sheetId="10" r:id="rId8"/>
    <sheet name="June 1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0" l="1"/>
  <c r="F14" i="11"/>
  <c r="E14" i="11"/>
  <c r="D14" i="11"/>
  <c r="C14" i="11"/>
  <c r="G13" i="11"/>
  <c r="B13" i="11"/>
  <c r="A13" i="11"/>
  <c r="G12" i="11"/>
  <c r="B12" i="11"/>
  <c r="A12" i="11"/>
  <c r="G11" i="11"/>
  <c r="B11" i="11"/>
  <c r="A11" i="11" s="1"/>
  <c r="G10" i="11"/>
  <c r="B10" i="11"/>
  <c r="A10" i="11" s="1"/>
  <c r="G9" i="11"/>
  <c r="B9" i="11"/>
  <c r="A9" i="11" s="1"/>
  <c r="G8" i="11"/>
  <c r="B8" i="11"/>
  <c r="A8" i="11"/>
  <c r="G7" i="11"/>
  <c r="B7" i="11"/>
  <c r="A7" i="11" s="1"/>
  <c r="F14" i="10"/>
  <c r="E14" i="10"/>
  <c r="D14" i="10"/>
  <c r="B13" i="10"/>
  <c r="A13" i="10" s="1"/>
  <c r="G12" i="10"/>
  <c r="B12" i="10"/>
  <c r="A12" i="10"/>
  <c r="G11" i="10"/>
  <c r="B11" i="10"/>
  <c r="A11" i="10" s="1"/>
  <c r="G10" i="10"/>
  <c r="B10" i="10"/>
  <c r="A10" i="10" s="1"/>
  <c r="B9" i="10"/>
  <c r="A9" i="10"/>
  <c r="G8" i="10"/>
  <c r="B8" i="10"/>
  <c r="A8" i="10" s="1"/>
  <c r="G7" i="10"/>
  <c r="B7" i="10"/>
  <c r="A7" i="10"/>
  <c r="F14" i="9"/>
  <c r="E14" i="9"/>
  <c r="D14" i="9"/>
  <c r="C14" i="9"/>
  <c r="G13" i="9"/>
  <c r="B13" i="9"/>
  <c r="A13" i="9"/>
  <c r="G12" i="9"/>
  <c r="B12" i="9"/>
  <c r="A12" i="9"/>
  <c r="G11" i="9"/>
  <c r="B11" i="9"/>
  <c r="A11" i="9" s="1"/>
  <c r="G10" i="9"/>
  <c r="B10" i="9"/>
  <c r="A10" i="9" s="1"/>
  <c r="G9" i="9"/>
  <c r="B9" i="9"/>
  <c r="A9" i="9" s="1"/>
  <c r="G8" i="9"/>
  <c r="B8" i="9"/>
  <c r="A8" i="9" s="1"/>
  <c r="G7" i="9"/>
  <c r="B7" i="9"/>
  <c r="A7" i="9"/>
  <c r="G14" i="11" l="1"/>
  <c r="G13" i="10"/>
  <c r="G9" i="10"/>
  <c r="G14" i="9"/>
  <c r="F14" i="8"/>
  <c r="E14" i="8"/>
  <c r="D14" i="8"/>
  <c r="C14" i="8"/>
  <c r="G13" i="8"/>
  <c r="B13" i="8"/>
  <c r="A13" i="8"/>
  <c r="G12" i="8"/>
  <c r="B12" i="8"/>
  <c r="A12" i="8"/>
  <c r="G11" i="8"/>
  <c r="B11" i="8"/>
  <c r="A11" i="8" s="1"/>
  <c r="G10" i="8"/>
  <c r="B10" i="8"/>
  <c r="A10" i="8" s="1"/>
  <c r="G9" i="8"/>
  <c r="B9" i="8"/>
  <c r="A9" i="8"/>
  <c r="G8" i="8"/>
  <c r="B8" i="8"/>
  <c r="A8" i="8" s="1"/>
  <c r="G7" i="8"/>
  <c r="B7" i="8"/>
  <c r="A7" i="8"/>
  <c r="F14" i="7"/>
  <c r="E14" i="7"/>
  <c r="D14" i="7"/>
  <c r="C14" i="7"/>
  <c r="G13" i="7"/>
  <c r="B13" i="7"/>
  <c r="A13" i="7" s="1"/>
  <c r="G12" i="7"/>
  <c r="B12" i="7"/>
  <c r="A12" i="7"/>
  <c r="G11" i="7"/>
  <c r="B11" i="7"/>
  <c r="A11" i="7" s="1"/>
  <c r="G10" i="7"/>
  <c r="B10" i="7"/>
  <c r="A10" i="7" s="1"/>
  <c r="G9" i="7"/>
  <c r="B9" i="7"/>
  <c r="A9" i="7"/>
  <c r="G8" i="7"/>
  <c r="B8" i="7"/>
  <c r="A8" i="7" s="1"/>
  <c r="G7" i="7"/>
  <c r="B7" i="7"/>
  <c r="A7" i="7"/>
  <c r="G14" i="10" l="1"/>
  <c r="G14" i="8"/>
  <c r="G14" i="7"/>
  <c r="F14" i="4" l="1"/>
  <c r="E14" i="4"/>
  <c r="D14" i="4"/>
  <c r="C14" i="4"/>
  <c r="G13" i="4"/>
  <c r="B13" i="4"/>
  <c r="A13" i="4"/>
  <c r="G12" i="4"/>
  <c r="B12" i="4"/>
  <c r="A12" i="4"/>
  <c r="B11" i="4"/>
  <c r="A11" i="4" s="1"/>
  <c r="G10" i="4"/>
  <c r="B10" i="4"/>
  <c r="A10" i="4"/>
  <c r="G9" i="4"/>
  <c r="B9" i="4"/>
  <c r="A9" i="4"/>
  <c r="G8" i="4"/>
  <c r="B8" i="4"/>
  <c r="A8" i="4"/>
  <c r="G7" i="4"/>
  <c r="G14" i="4" s="1"/>
  <c r="B7" i="4"/>
  <c r="A7" i="4" s="1"/>
  <c r="F14" i="3" l="1"/>
  <c r="E14" i="3"/>
  <c r="D14" i="3"/>
  <c r="C14" i="3"/>
  <c r="G13" i="3"/>
  <c r="B13" i="3"/>
  <c r="A13" i="3"/>
  <c r="G12" i="3"/>
  <c r="B12" i="3"/>
  <c r="A12" i="3"/>
  <c r="G11" i="3"/>
  <c r="B11" i="3"/>
  <c r="A11" i="3"/>
  <c r="G10" i="3"/>
  <c r="B10" i="3"/>
  <c r="A10" i="3" s="1"/>
  <c r="G9" i="3"/>
  <c r="B9" i="3"/>
  <c r="A9" i="3"/>
  <c r="G8" i="3"/>
  <c r="B8" i="3"/>
  <c r="A8" i="3"/>
  <c r="G7" i="3"/>
  <c r="G14" i="3" s="1"/>
  <c r="B7" i="3"/>
  <c r="A7" i="3"/>
  <c r="F14" i="2" l="1"/>
  <c r="E14" i="2"/>
  <c r="D14" i="2"/>
  <c r="C14" i="2"/>
  <c r="G13" i="2"/>
  <c r="B13" i="2"/>
  <c r="A13" i="2"/>
  <c r="G12" i="2"/>
  <c r="B12" i="2"/>
  <c r="A12" i="2"/>
  <c r="G11" i="2"/>
  <c r="B11" i="2"/>
  <c r="A11" i="2"/>
  <c r="G10" i="2"/>
  <c r="B10" i="2"/>
  <c r="A10" i="2" s="1"/>
  <c r="G9" i="2"/>
  <c r="B9" i="2"/>
  <c r="A9" i="2"/>
  <c r="G8" i="2"/>
  <c r="B8" i="2"/>
  <c r="A8" i="2"/>
  <c r="G7" i="2"/>
  <c r="G14" i="2" s="1"/>
  <c r="B7" i="2"/>
  <c r="A7" i="2"/>
  <c r="D14" i="1" l="1"/>
  <c r="F14" i="1"/>
  <c r="E14" i="1"/>
  <c r="C14" i="1"/>
  <c r="G13" i="1"/>
  <c r="G12" i="1"/>
  <c r="G10" i="1"/>
  <c r="G9" i="1"/>
  <c r="G8" i="1"/>
  <c r="G7" i="1"/>
  <c r="B13" i="1"/>
  <c r="A13" i="1" s="1"/>
  <c r="G14" i="1" l="1"/>
  <c r="B10" i="1"/>
  <c r="A10" i="1" s="1"/>
  <c r="B8" i="1"/>
  <c r="A8" i="1" s="1"/>
  <c r="B7" i="1"/>
  <c r="A7" i="1" s="1"/>
  <c r="B12" i="1"/>
  <c r="A12" i="1" s="1"/>
  <c r="B11" i="1"/>
  <c r="A11" i="1" s="1"/>
  <c r="B9" i="1"/>
  <c r="A9" i="1" s="1"/>
</calcChain>
</file>

<file path=xl/comments1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<sst xmlns="http://schemas.openxmlformats.org/spreadsheetml/2006/main" count="169" uniqueCount="39">
  <si>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</si>
  <si>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</si>
  <si>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</si>
  <si>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</si>
  <si>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</si>
  <si>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</si>
  <si>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</si>
  <si>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</si>
  <si>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</si>
  <si>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</si>
  <si>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</si>
  <si>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</si>
  <si>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</si>
  <si>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 xml:space="preserve">unpacking the project </t>
  </si>
  <si>
    <t>Date 21-02-2025</t>
  </si>
  <si>
    <t>Anbes Tenaye Kidane</t>
  </si>
  <si>
    <t>KOM</t>
  </si>
  <si>
    <t>Date 02-05-2025</t>
  </si>
  <si>
    <t xml:space="preserve">Unpacking the budget line with WP to HU Finance Team </t>
  </si>
  <si>
    <t>Date 25-04-2025</t>
  </si>
  <si>
    <t>Date 28-03-2025</t>
  </si>
  <si>
    <t>Team Breifing on KOM</t>
  </si>
  <si>
    <t>Equipment Purchase (Review current needs, Approve budget and Assign purchase tasks)</t>
  </si>
  <si>
    <t>Date 09-05-2025</t>
  </si>
  <si>
    <t xml:space="preserve">Preparation and Laptop market research for virtual platform -EVE  </t>
  </si>
  <si>
    <t xml:space="preserve">Preparation and Desktop market research for virtual platform -EVE  </t>
  </si>
  <si>
    <t>Date 16-05-2025</t>
  </si>
  <si>
    <t>Breifing taskforces and the way forward</t>
  </si>
  <si>
    <t>-</t>
  </si>
  <si>
    <t>Date 23-05-2025</t>
  </si>
  <si>
    <t>Date 30-05-2025</t>
  </si>
  <si>
    <t xml:space="preserve">Follow up Desktop market research for virtual platform -EVE  </t>
  </si>
  <si>
    <t xml:space="preserve">Follow up Laptop market research for virtual platform -EVE  </t>
  </si>
  <si>
    <t xml:space="preserve">Follo up Laptop market research for virtual platform -EVE  </t>
  </si>
  <si>
    <t xml:space="preserve">Follo up Desktop market research for virtual platform -EVE  </t>
  </si>
  <si>
    <t xml:space="preserve">Review of Laptop and Desktop market research for virtual platform -EVE  </t>
  </si>
  <si>
    <t>Date 07-06-2025</t>
  </si>
  <si>
    <t>Report wrting on carrer development guidance</t>
  </si>
  <si>
    <t>Carrer Guidance taskforce online meeting, KIIs and searching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</si>
</sst>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0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49" fontId="0" fillId="0" borderId="0" xfId="1" applyNumberFormat="1" applyFont="1" applyFill="1" applyBorder="1" applyAlignment="1">
      <alignment horizontal="left" vertical="center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9" fontId="0" fillId="0" borderId="0" xfId="1" applyNumberFormat="1" applyFont="1" applyFill="1" applyBorder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13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12"/>
      <tableStyleElement type="headerRow" dxfId="11"/>
      <tableStyleElement type="firstColumn" dxfId="10"/>
      <tableStyleElement type="lastColumn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483958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781051</xdr:colOff>
      <xdr:row>14</xdr:row>
      <xdr:rowOff>228600</xdr:rowOff>
    </xdr:from>
    <xdr:to>
      <xdr:col>3</xdr:col>
      <xdr:colOff>504826</xdr:colOff>
      <xdr:row>17</xdr:row>
      <xdr:rowOff>19050</xdr:rowOff>
    </xdr:to>
    <xdr:pic>
      <xdr:nvPicPr>
        <xdr:cNvPr id="8" name="Picture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1" y="42005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5</xdr:col>
      <xdr:colOff>3008083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809625</xdr:colOff>
      <xdr:row>14</xdr:row>
      <xdr:rowOff>219075</xdr:rowOff>
    </xdr:from>
    <xdr:to>
      <xdr:col>3</xdr:col>
      <xdr:colOff>533400</xdr:colOff>
      <xdr:row>17</xdr:row>
      <xdr:rowOff>9525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2861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245833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904875</xdr:colOff>
      <xdr:row>15</xdr:row>
      <xdr:rowOff>0</xdr:rowOff>
    </xdr:from>
    <xdr:to>
      <xdr:col>3</xdr:col>
      <xdr:colOff>628650</xdr:colOff>
      <xdr:row>17</xdr:row>
      <xdr:rowOff>38100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14700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5</xdr:col>
      <xdr:colOff>3008083</xdr:colOff>
      <xdr:row>4</xdr:row>
      <xdr:rowOff>83821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613411"/>
          <a:ext cx="16745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3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14</xdr:row>
      <xdr:rowOff>180975</xdr:rowOff>
    </xdr:from>
    <xdr:to>
      <xdr:col>3</xdr:col>
      <xdr:colOff>514350</xdr:colOff>
      <xdr:row>16</xdr:row>
      <xdr:rowOff>152400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32480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60961</xdr:rowOff>
    </xdr:from>
    <xdr:to>
      <xdr:col>6</xdr:col>
      <xdr:colOff>1122133</xdr:colOff>
      <xdr:row>5</xdr:row>
      <xdr:rowOff>17146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356236"/>
          <a:ext cx="2703283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5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942975</xdr:colOff>
      <xdr:row>15</xdr:row>
      <xdr:rowOff>9525</xdr:rowOff>
    </xdr:from>
    <xdr:to>
      <xdr:col>4</xdr:col>
      <xdr:colOff>19050</xdr:colOff>
      <xdr:row>17</xdr:row>
      <xdr:rowOff>47625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242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156212</xdr:rowOff>
    </xdr:from>
    <xdr:to>
      <xdr:col>5</xdr:col>
      <xdr:colOff>3143250</xdr:colOff>
      <xdr:row>3</xdr:row>
      <xdr:rowOff>171451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56212"/>
          <a:ext cx="4381500" cy="767714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38101</xdr:rowOff>
    </xdr:from>
    <xdr:to>
      <xdr:col>0</xdr:col>
      <xdr:colOff>567237</xdr:colOff>
      <xdr:row>1</xdr:row>
      <xdr:rowOff>123826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1"/>
          <a:ext cx="500108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933450</xdr:colOff>
      <xdr:row>15</xdr:row>
      <xdr:rowOff>19050</xdr:rowOff>
    </xdr:from>
    <xdr:to>
      <xdr:col>4</xdr:col>
      <xdr:colOff>9525</xdr:colOff>
      <xdr:row>17</xdr:row>
      <xdr:rowOff>57150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514725"/>
          <a:ext cx="92392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571499</xdr:colOff>
      <xdr:row>0</xdr:row>
      <xdr:rowOff>232412</xdr:rowOff>
    </xdr:from>
    <xdr:to>
      <xdr:col>5</xdr:col>
      <xdr:colOff>3028950</xdr:colOff>
      <xdr:row>3</xdr:row>
      <xdr:rowOff>38101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399" y="232412"/>
          <a:ext cx="4248151" cy="558164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1</xdr:row>
      <xdr:rowOff>57150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333375</xdr:colOff>
      <xdr:row>15</xdr:row>
      <xdr:rowOff>19050</xdr:rowOff>
    </xdr:from>
    <xdr:to>
      <xdr:col>4</xdr:col>
      <xdr:colOff>266700</xdr:colOff>
      <xdr:row>17</xdr:row>
      <xdr:rowOff>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514725"/>
          <a:ext cx="79057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542925</xdr:colOff>
      <xdr:row>2</xdr:row>
      <xdr:rowOff>47625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0"/>
          <a:ext cx="12477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1</xdr:row>
      <xdr:rowOff>66675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619125</xdr:colOff>
      <xdr:row>15</xdr:row>
      <xdr:rowOff>19050</xdr:rowOff>
    </xdr:from>
    <xdr:to>
      <xdr:col>5</xdr:col>
      <xdr:colOff>38101</xdr:colOff>
      <xdr:row>17</xdr:row>
      <xdr:rowOff>19050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3514725"/>
          <a:ext cx="1209676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5</xdr:col>
      <xdr:colOff>638175</xdr:colOff>
      <xdr:row>3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0"/>
          <a:ext cx="12477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67129</xdr:colOff>
      <xdr:row>0</xdr:row>
      <xdr:rowOff>38100</xdr:rowOff>
    </xdr:from>
    <xdr:to>
      <xdr:col>0</xdr:col>
      <xdr:colOff>567237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129" y="38100"/>
          <a:ext cx="500108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619125</xdr:colOff>
      <xdr:row>15</xdr:row>
      <xdr:rowOff>19050</xdr:rowOff>
    </xdr:from>
    <xdr:to>
      <xdr:col>5</xdr:col>
      <xdr:colOff>333375</xdr:colOff>
      <xdr:row>16</xdr:row>
      <xdr:rowOff>104775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3543300"/>
          <a:ext cx="1504950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A6:G13" totalsRowShown="0">
  <autoFilter ref="A6:G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8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4" name="TimeSheet25" displayName="TimeSheet25" ref="A6:G13" totalsRowShown="0">
  <autoFilter ref="A6:G13"/>
  <tableColumns count="7">
    <tableColumn id="1" name="Day">
      <calculatedColumnFormula>IFERROR(TEXT(TimeSheet25[[#This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7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2" name="TimeSheet23" displayName="TimeSheet23" ref="A6:G13" totalsRowShown="0">
  <autoFilter ref="A6:G13"/>
  <tableColumns count="7">
    <tableColumn id="1" name="Day">
      <calculatedColumnFormula>IFERROR(TEXT(TimeSheet23[[#This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6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2" displayName="TimeSheet22" ref="A6:G13" totalsRowShown="0">
  <autoFilter ref="A6:G13"/>
  <tableColumns count="7">
    <tableColumn id="1" name="Day">
      <calculatedColumnFormula>IFERROR(TEXT(TimeSheet22[[#This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5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7" name="TimeSheet228" displayName="TimeSheet228" ref="A6:G13" totalsRowShown="0">
  <autoFilter ref="A6:G13"/>
  <tableColumns count="7">
    <tableColumn id="1" name="Day">
      <calculatedColumnFormula>IFERROR(TEXT(TimeSheet228[[#This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4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8" name="TimeSheet2289" displayName="TimeSheet2289" ref="A6:G13" totalsRowShown="0">
  <autoFilter ref="A6:G13"/>
  <tableColumns count="7">
    <tableColumn id="1" name="Day">
      <calculatedColumnFormula>IFERROR(TEXT(TimeSheet2289[[#This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3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5" name="TimeSheet22896" displayName="TimeSheet22896" ref="A6:G13" totalsRowShown="0">
  <autoFilter ref="A6:G13"/>
  <tableColumns count="7">
    <tableColumn id="1" name="Day">
      <calculatedColumnFormula>IFERROR(TEXT(TimeSheet22896[[#This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2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6" name="TimeSheet228967" displayName="TimeSheet228967" ref="A6:G13" totalsRowShown="0">
  <autoFilter ref="A6:G13"/>
  <tableColumns count="7">
    <tableColumn id="1" name="Day">
      <calculatedColumnFormula>IFERROR(TEXT(TimeSheet228967[[#This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1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9" name="TimeSheet22896710" displayName="TimeSheet22896710" ref="A6:G13" totalsRowShown="0">
  <autoFilter ref="A6:G13"/>
  <tableColumns count="7">
    <tableColumn id="1" name="Day">
      <calculatedColumnFormula>IFERROR(TEXT(TimeSheet22896710[[#This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IFERROR(SUM(C7:F7),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7" workbookViewId="0">
      <selection activeCell="E17" sqref="E17"/>
    </sheetView>
  </sheetViews>
  <sheetFormatPr defaultColWidth="15.75" defaultRowHeight="14.25"/>
  <cols>
    <col min="6" max="6" width="19.625" customWidth="1"/>
  </cols>
  <sheetData>
    <row r="1" spans="1:7" ht="43.9" customHeight="1">
      <c r="A1" s="25" t="s">
        <v>0</v>
      </c>
      <c r="B1" s="25"/>
      <c r="C1" s="25"/>
      <c r="D1" s="25"/>
      <c r="E1" s="25"/>
      <c r="F1" s="25"/>
      <c r="G1" s="25"/>
    </row>
    <row r="2" spans="1:7" ht="19.899999999999999" customHeight="1" thickBot="1">
      <c r="A2" s="2" t="s">
        <v>11</v>
      </c>
      <c r="B2" s="1"/>
      <c r="C2" s="1"/>
      <c r="D2" s="1"/>
      <c r="E2" s="1"/>
      <c r="F2" s="1"/>
      <c r="G2" s="1"/>
    </row>
    <row r="3" spans="1:7" ht="19.899999999999999" customHeight="1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9.899999999999999" customHeight="1" thickBot="1">
      <c r="A4" s="5" t="s">
        <v>2</v>
      </c>
      <c r="B4" s="28">
        <v>45709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35.450000000000003" customHeight="1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ht="19.899999999999999" customHeight="1">
      <c r="A7" s="1" t="str">
        <f>IFERROR(TEXT(TimeSheet2[[#This Row],[Date]],"aaaa"), "")</f>
        <v>Saturday</v>
      </c>
      <c r="B7" s="8">
        <f>IFERROR(IF($B$4=0,"",$B$4-6), "")</f>
        <v>45703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IFERROR(TEXT(TimeSheet2[[#This Row],[Date]],"aaaa"), "")</f>
        <v>Sunday</v>
      </c>
      <c r="B8" s="8">
        <f>IFERROR(IF($B$4=0,"",$B$4-5), "")</f>
        <v>45704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IFERROR(TEXT(TimeSheet2[[#This Row],[Date]],"aaaa"), "")</f>
        <v>Monday</v>
      </c>
      <c r="B9" s="8">
        <f>IFERROR(IF($B$4=0,"",$B$4-4), "")</f>
        <v>45705</v>
      </c>
      <c r="C9" s="9">
        <v>2</v>
      </c>
      <c r="D9" s="9">
        <v>0</v>
      </c>
      <c r="E9" s="9">
        <v>2</v>
      </c>
      <c r="F9" s="15" t="s">
        <v>13</v>
      </c>
      <c r="G9" s="9">
        <f>IFERROR(SUM(C9:F9), "")</f>
        <v>4</v>
      </c>
    </row>
    <row r="10" spans="1:7" ht="19.899999999999999" customHeight="1">
      <c r="A10" s="1" t="str">
        <f>IFERROR(TEXT(TimeSheet2[[#This Row],[Date]],"aaaa"), "")</f>
        <v>Tuesday</v>
      </c>
      <c r="B10" s="8">
        <f>IFERROR(IF($B$4=0,"",$B$4-3), "")</f>
        <v>45706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 ht="19.899999999999999" customHeight="1">
      <c r="A11" s="1" t="str">
        <f>IFERROR(TEXT(TimeSheet2[[#This Row],[Date]],"aaaa"), "")</f>
        <v>Wednesday</v>
      </c>
      <c r="B11" s="8">
        <f>IFERROR(IF($B$4=0,"",$B$4-2), "")</f>
        <v>45707</v>
      </c>
      <c r="C11" s="9"/>
      <c r="D11" s="9"/>
      <c r="E11" s="9"/>
      <c r="F11" s="14"/>
      <c r="G11" s="9"/>
    </row>
    <row r="12" spans="1:7" ht="19.899999999999999" customHeight="1">
      <c r="A12" s="1" t="str">
        <f>IFERROR(TEXT(TimeSheet2[[#This Row],[Date]],"aaaa"), "")</f>
        <v>Thursday</v>
      </c>
      <c r="B12" s="8">
        <f>IFERROR(IF($B$4=0,"",$B$4-1), "")</f>
        <v>45708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IFERROR(TEXT(TimeSheet2[[#This Row],[Date]],"aaaa"), "")</f>
        <v>Friday</v>
      </c>
      <c r="B13" s="8">
        <f>IFERROR(IF($B$4=0,"",$B$4), "")</f>
        <v>45709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9.899999999999999" customHeight="1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6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13" t="s">
        <v>14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Title of this worksheet is in this cell" sqref="A1:G1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Enter Employee name in cell at right" sqref="A3"/>
    <dataValidation allowBlank="1" showInputMessage="1" showErrorMessage="1" prompt="Enter Employee name in this cell" sqref="B3:C3"/>
    <dataValidation allowBlank="1" showInputMessage="1" showErrorMessage="1" prompt="Enter Employee phone number in cell at right" sqref="E3"/>
    <dataValidation allowBlank="1" showInputMessage="1" showErrorMessage="1" prompt="Enter Employee phone number in this cell" sqref="F3:G3"/>
    <dataValidation allowBlank="1" showInputMessage="1" showErrorMessage="1" prompt="Enter Regular Hours in this column under this heading" sqref="C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Overtime Hours in this column under this heading" sqref="D6"/>
    <dataValidation allowBlank="1" showInputMessage="1" showErrorMessage="1" prompt="Enter Sick hours in this column under this heading" sqref="E6"/>
    <dataValidation allowBlank="1" showInputMessage="1" showErrorMessage="1" prompt="Enter Vacation hours in this column under this heading" sqref="F6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Total hours for the entire period are automatically calculated in cells at right" sqref="B14"/>
    <dataValidation allowBlank="1" showInputMessage="1" showErrorMessage="1" prompt="Enter Employee signature in this cell" sqref="C15:F15"/>
    <dataValidation allowBlank="1" showInputMessage="1" showErrorMessage="1" prompt="Enter Date in this cell" sqref="G15"/>
    <dataValidation allowBlank="1" showInputMessage="1" showErrorMessage="1" prompt="Enter Week ending date in cell at right" sqref="A4"/>
    <dataValidation allowBlank="1" showInputMessage="1" showErrorMessage="1" prompt="Enter Week ending date in this cell" sqref="B4"/>
    <dataValidation allowBlank="1" showInputMessage="1" showErrorMessage="1" prompt="Weekdays are automatically updated in this column under this heading" sqref="A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E17" sqref="E17"/>
    </sheetView>
  </sheetViews>
  <sheetFormatPr defaultColWidth="15.75" defaultRowHeight="14.25"/>
  <cols>
    <col min="6" max="6" width="62.625" bestFit="1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45744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IFERROR(TEXT(TimeSheet25[[#This Row],[Date]],"aaaa"), "")</f>
        <v>Saturday</v>
      </c>
      <c r="B7" s="8">
        <f>IFERROR(IF($B$4=0,"",$B$4-6), "")</f>
        <v>45738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IFERROR(TEXT(TimeSheet25[[#This Row],[Date]],"aaaa"), "")</f>
        <v>Sunday</v>
      </c>
      <c r="B8" s="8">
        <f>IFERROR(IF($B$4=0,"",$B$4-5), "")</f>
        <v>45739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IFERROR(TEXT(TimeSheet25[[#This Row],[Date]],"aaaa"), "")</f>
        <v>Monday</v>
      </c>
      <c r="B9" s="8">
        <f>IFERROR(IF($B$4=0,"",$B$4-4), "")</f>
        <v>45740</v>
      </c>
      <c r="C9" s="9">
        <v>2</v>
      </c>
      <c r="D9" s="9">
        <v>0</v>
      </c>
      <c r="E9" s="9">
        <v>2</v>
      </c>
      <c r="F9" s="15" t="s">
        <v>13</v>
      </c>
      <c r="G9" s="9">
        <f>IFERROR(SUM(C9:F9), "")</f>
        <v>4</v>
      </c>
    </row>
    <row r="10" spans="1:7">
      <c r="A10" s="1" t="str">
        <f>IFERROR(TEXT(TimeSheet25[[#This Row],[Date]],"aaaa"), "")</f>
        <v>Tuesday</v>
      </c>
      <c r="B10" s="8">
        <f>IFERROR(IF($B$4=0,"",$B$4-3), "")</f>
        <v>45741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IFERROR(TEXT(TimeSheet25[[#This Row],[Date]],"aaaa"), "")</f>
        <v>Wednesday</v>
      </c>
      <c r="B11" s="8">
        <f>IFERROR(IF($B$4=0,"",$B$4-2), "")</f>
        <v>45742</v>
      </c>
      <c r="C11" s="9"/>
      <c r="D11" s="9"/>
      <c r="E11" s="9"/>
      <c r="F11" s="14"/>
      <c r="G11" s="9"/>
    </row>
    <row r="12" spans="1:7">
      <c r="A12" s="1" t="str">
        <f>IFERROR(TEXT(TimeSheet25[[#This Row],[Date]],"aaaa"), "")</f>
        <v>Thursday</v>
      </c>
      <c r="B12" s="8">
        <f>IFERROR(IF($B$4=0,"",$B$4-1), "")</f>
        <v>45743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IFERROR(TEXT(TimeSheet25[[#This Row],[Date]],"aaaa"), "")</f>
        <v>Friday</v>
      </c>
      <c r="B13" s="8">
        <f>IFERROR(IF($B$4=0,"",$B$4), "")</f>
        <v>45744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17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16" t="s">
        <v>20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workbookViewId="0">
      <selection activeCell="F10" sqref="F10"/>
    </sheetView>
  </sheetViews>
  <sheetFormatPr defaultColWidth="15.75" defaultRowHeight="14.25"/>
  <cols>
    <col min="2" max="2" width="13.375" customWidth="1"/>
    <col min="5" max="5" width="13" customWidth="1"/>
    <col min="6" max="6" width="36.25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45772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IFERROR(TEXT(TimeSheet23[[#This Row],[Date]],"aaaa"), "")</f>
        <v>Saturday</v>
      </c>
      <c r="B7" s="8">
        <f>IFERROR(IF($B$4=0,"",$B$4-6), "")</f>
        <v>45766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IFERROR(TEXT(TimeSheet23[[#This Row],[Date]],"aaaa"), "")</f>
        <v>Sunday</v>
      </c>
      <c r="B8" s="8">
        <f>IFERROR(IF($B$4=0,"",$B$4-5), "")</f>
        <v>45767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IFERROR(TEXT(TimeSheet23[[#This Row],[Date]],"aaaa"), "")</f>
        <v>Monday</v>
      </c>
      <c r="B9" s="8">
        <f>IFERROR(IF($B$4=0,"",$B$4-4), "")</f>
        <v>45768</v>
      </c>
      <c r="C9" s="9">
        <v>0</v>
      </c>
      <c r="D9" s="9">
        <v>0</v>
      </c>
      <c r="E9" s="9">
        <v>0</v>
      </c>
      <c r="F9" s="10"/>
      <c r="G9" s="9">
        <f>IFERROR(SUM(C9:F9), "")</f>
        <v>0</v>
      </c>
    </row>
    <row r="10" spans="1:7">
      <c r="A10" s="1" t="str">
        <f>IFERROR(TEXT(TimeSheet23[[#This Row],[Date]],"aaaa"), "")</f>
        <v>Tuesday</v>
      </c>
      <c r="B10" s="8">
        <f>IFERROR(IF($B$4=0,"",$B$4-3), "")</f>
        <v>45769</v>
      </c>
      <c r="C10" s="9">
        <v>2</v>
      </c>
      <c r="D10" s="9">
        <v>0</v>
      </c>
      <c r="E10" s="9">
        <v>2</v>
      </c>
      <c r="F10" s="10" t="s">
        <v>18</v>
      </c>
      <c r="G10" s="9">
        <f>IFERROR(SUM(C10:F10), "")</f>
        <v>4</v>
      </c>
    </row>
    <row r="11" spans="1:7">
      <c r="A11" s="1" t="str">
        <f>IFERROR(TEXT(TimeSheet23[[#This Row],[Date]],"aaaa"), "")</f>
        <v>Wednesday</v>
      </c>
      <c r="B11" s="8">
        <f>IFERROR(IF($B$4=0,"",$B$4-2), "")</f>
        <v>45770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IFERROR(TEXT(TimeSheet23[[#This Row],[Date]],"aaaa"), "")</f>
        <v>Thursday</v>
      </c>
      <c r="B12" s="8">
        <f>IFERROR(IF($B$4=0,"",$B$4-1), "")</f>
        <v>45771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IFERROR(TEXT(TimeSheet23[[#This Row],[Date]],"aaaa"), "")</f>
        <v>Friday</v>
      </c>
      <c r="B13" s="8">
        <f>IFERROR(IF($B$4=0,"",$B$4), "")</f>
        <v>45772</v>
      </c>
      <c r="C13" s="9">
        <v>0</v>
      </c>
      <c r="D13" s="9">
        <v>0</v>
      </c>
      <c r="E13" s="9">
        <v>0</v>
      </c>
      <c r="F13" s="10"/>
      <c r="G13" s="9">
        <f t="shared" si="0"/>
        <v>0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17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16" t="s">
        <v>19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workbookViewId="0">
      <selection activeCell="C15" sqref="C15:F15"/>
    </sheetView>
  </sheetViews>
  <sheetFormatPr defaultColWidth="15.75" defaultRowHeight="14.25"/>
  <cols>
    <col min="6" max="6" width="44.25" bestFit="1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45779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IFERROR(TEXT(TimeSheet22[[#This Row],[Date]],"aaaa"), "")</f>
        <v>Saturday</v>
      </c>
      <c r="B7" s="8">
        <f>IFERROR(IF($B$4=0,"",$B$4-6), "")</f>
        <v>45773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IFERROR(TEXT(TimeSheet22[[#This Row],[Date]],"aaaa"), "")</f>
        <v>Sunday</v>
      </c>
      <c r="B8" s="8">
        <f>IFERROR(IF($B$4=0,"",$B$4-5), "")</f>
        <v>45774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IFERROR(TEXT(TimeSheet22[[#This Row],[Date]],"aaaa"), "")</f>
        <v>Monday</v>
      </c>
      <c r="B9" s="8">
        <f>IFERROR(IF($B$4=0,"",$B$4-4), "")</f>
        <v>45775</v>
      </c>
      <c r="C9" s="9">
        <v>4</v>
      </c>
      <c r="D9" s="9">
        <v>0</v>
      </c>
      <c r="E9" s="9">
        <v>5</v>
      </c>
      <c r="F9" s="10" t="s">
        <v>16</v>
      </c>
      <c r="G9" s="9">
        <f>IFERROR(SUM(C9:F9), "")</f>
        <v>9</v>
      </c>
    </row>
    <row r="10" spans="1:7">
      <c r="A10" s="1" t="str">
        <f>IFERROR(TEXT(TimeSheet22[[#This Row],[Date]],"aaaa"), "")</f>
        <v>Tuesday</v>
      </c>
      <c r="B10" s="8">
        <f>IFERROR(IF($B$4=0,"",$B$4-3), "")</f>
        <v>45776</v>
      </c>
      <c r="C10" s="9">
        <v>0</v>
      </c>
      <c r="D10" s="9">
        <v>0</v>
      </c>
      <c r="E10" s="9">
        <v>7</v>
      </c>
      <c r="F10" s="10" t="s">
        <v>16</v>
      </c>
      <c r="G10" s="9">
        <f>IFERROR(SUM(C10:F10), "")</f>
        <v>7</v>
      </c>
    </row>
    <row r="11" spans="1:7">
      <c r="A11" s="1" t="str">
        <f>IFERROR(TEXT(TimeSheet22[[#This Row],[Date]],"aaaa"), "")</f>
        <v>Wednesday</v>
      </c>
      <c r="B11" s="8">
        <f>IFERROR(IF($B$4=0,"",$B$4-2), "")</f>
        <v>45777</v>
      </c>
      <c r="C11" s="9">
        <v>0</v>
      </c>
      <c r="D11" s="9">
        <v>0</v>
      </c>
      <c r="E11" s="9">
        <v>7</v>
      </c>
      <c r="F11" s="10" t="s">
        <v>16</v>
      </c>
      <c r="G11" s="9">
        <f>IFERROR(SUM(C11:F11), "")</f>
        <v>7</v>
      </c>
    </row>
    <row r="12" spans="1:7">
      <c r="A12" s="1" t="str">
        <f>IFERROR(TEXT(TimeSheet22[[#This Row],[Date]],"aaaa"), "")</f>
        <v>Thursday</v>
      </c>
      <c r="B12" s="8">
        <f>IFERROR(IF($B$4=0,"",$B$4-1), "")</f>
        <v>45778</v>
      </c>
      <c r="C12" s="9">
        <v>0</v>
      </c>
      <c r="D12" s="9">
        <v>1</v>
      </c>
      <c r="E12" s="9">
        <v>7</v>
      </c>
      <c r="F12" s="10" t="s">
        <v>16</v>
      </c>
      <c r="G12" s="9">
        <f t="shared" ref="G12:G13" si="0">IFERROR(SUM(C12:F12), "")</f>
        <v>8</v>
      </c>
    </row>
    <row r="13" spans="1:7" ht="19.899999999999999" customHeight="1">
      <c r="A13" s="1" t="str">
        <f>IFERROR(TEXT(TimeSheet22[[#This Row],[Date]],"aaaa"), "")</f>
        <v>Friday</v>
      </c>
      <c r="B13" s="8">
        <f>IFERROR(IF($B$4=0,"",$B$4), "")</f>
        <v>45779</v>
      </c>
      <c r="C13" s="9">
        <v>0</v>
      </c>
      <c r="D13" s="9">
        <v>0</v>
      </c>
      <c r="E13" s="9">
        <v>4</v>
      </c>
      <c r="F13" s="10" t="s">
        <v>16</v>
      </c>
      <c r="G13" s="9">
        <f t="shared" si="0"/>
        <v>4</v>
      </c>
    </row>
    <row r="14" spans="1:7" ht="17.25" thickBot="1">
      <c r="A14" s="1"/>
      <c r="B14" s="11" t="s">
        <v>10</v>
      </c>
      <c r="C14" s="12">
        <f>IFERROR(SUM(C7:C13), "")</f>
        <v>4</v>
      </c>
      <c r="D14" s="12">
        <f>IFERROR(SUM(D7:D13), "")</f>
        <v>1</v>
      </c>
      <c r="E14" s="12">
        <f>IFERROR(SUM(E7:E13), "")</f>
        <v>30</v>
      </c>
      <c r="F14" s="12">
        <f>IFERROR(SUM(F7:F13), "")</f>
        <v>0</v>
      </c>
      <c r="G14" s="12">
        <f>IFERROR(SUM(G7:G13), "")</f>
        <v>35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17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16" t="s">
        <v>17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A6" sqref="A6"/>
    </sheetView>
  </sheetViews>
  <sheetFormatPr defaultColWidth="15.75" defaultRowHeight="14.25"/>
  <cols>
    <col min="3" max="3" width="13" customWidth="1"/>
    <col min="4" max="4" width="11.25" customWidth="1"/>
    <col min="5" max="5" width="12.25" customWidth="1"/>
    <col min="6" max="6" width="51.75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45786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28.5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IFERROR(TEXT(TimeSheet228[[#This Row],[Date]],"aaaa"), "")</f>
        <v>Saturday</v>
      </c>
      <c r="B7" s="8">
        <f>IFERROR(IF($B$4=0,"",$B$4-6), "")</f>
        <v>45780</v>
      </c>
      <c r="C7" s="9">
        <v>0</v>
      </c>
      <c r="D7" s="9">
        <v>0</v>
      </c>
      <c r="E7" s="9">
        <v>0</v>
      </c>
      <c r="F7" s="10"/>
      <c r="G7" s="9">
        <f>IFERROR(SUM(C7:F7), "")</f>
        <v>0</v>
      </c>
    </row>
    <row r="8" spans="1:7" ht="19.899999999999999" customHeight="1">
      <c r="A8" s="1" t="str">
        <f>IFERROR(TEXT(TimeSheet228[[#This Row],[Date]],"aaaa"), "")</f>
        <v>Sunday</v>
      </c>
      <c r="B8" s="8">
        <f>IFERROR(IF($B$4=0,"",$B$4-5), "")</f>
        <v>45781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IFERROR(TEXT(TimeSheet228[[#This Row],[Date]],"aaaa"), "")</f>
        <v>Monday</v>
      </c>
      <c r="B9" s="8">
        <f>IFERROR(IF($B$4=0,"",$B$4-4), "")</f>
        <v>45782</v>
      </c>
      <c r="C9" s="9">
        <v>1</v>
      </c>
      <c r="D9" s="9">
        <v>0</v>
      </c>
      <c r="E9" s="9">
        <v>2</v>
      </c>
      <c r="F9" s="15" t="s">
        <v>21</v>
      </c>
      <c r="G9" s="9">
        <f>IFERROR(SUM(C9:F9), "")</f>
        <v>3</v>
      </c>
    </row>
    <row r="10" spans="1:7">
      <c r="A10" s="1" t="str">
        <f>IFERROR(TEXT(TimeSheet228[[#This Row],[Date]],"aaaa"), "")</f>
        <v>Tuesday</v>
      </c>
      <c r="B10" s="8">
        <f>IFERROR(IF($B$4=0,"",$B$4-3), "")</f>
        <v>45783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IFERROR(TEXT(TimeSheet228[[#This Row],[Date]],"aaaa"), "")</f>
        <v>Wednesday</v>
      </c>
      <c r="B11" s="8">
        <f>IFERROR(IF($B$4=0,"",$B$4-2), "")</f>
        <v>45784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IFERROR(TEXT(TimeSheet228[[#This Row],[Date]],"aaaa"), "")</f>
        <v>Thursday</v>
      </c>
      <c r="B12" s="8">
        <f>IFERROR(IF($B$4=0,"",$B$4-1), "")</f>
        <v>45785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IFERROR(TEXT(TimeSheet228[[#This Row],[Date]],"aaaa"), "")</f>
        <v>Friday</v>
      </c>
      <c r="B13" s="8">
        <f>IFERROR(IF($B$4=0,"",$B$4), "")</f>
        <v>45786</v>
      </c>
      <c r="C13" s="9">
        <v>1</v>
      </c>
      <c r="D13" s="9">
        <v>0</v>
      </c>
      <c r="E13" s="9">
        <v>2</v>
      </c>
      <c r="F13" s="15" t="s">
        <v>22</v>
      </c>
      <c r="G13" s="9">
        <f t="shared" si="0"/>
        <v>3</v>
      </c>
    </row>
    <row r="14" spans="1:7" ht="17.25" thickBot="1">
      <c r="A14" s="1"/>
      <c r="B14" s="11" t="s">
        <v>10</v>
      </c>
      <c r="C14" s="12">
        <f>IFERROR(SUM(C7:C13), "")</f>
        <v>2</v>
      </c>
      <c r="D14" s="12">
        <f>IFERROR(SUM(D7:D13), "")</f>
        <v>0</v>
      </c>
      <c r="E14" s="12">
        <f>IFERROR(SUM(E7:E13), "")</f>
        <v>4</v>
      </c>
      <c r="F14" s="12">
        <f>IFERROR(SUM(F7:F13), "")</f>
        <v>0</v>
      </c>
      <c r="G14" s="12">
        <f>IFERROR(SUM(G7:G13), "")</f>
        <v>6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19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18" t="s">
        <v>23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Title of this worksheet is in this cell" sqref="A1:G1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Enter Employee name in cell at right" sqref="A3"/>
    <dataValidation allowBlank="1" showInputMessage="1" showErrorMessage="1" prompt="Enter Employee name in this cell" sqref="B3:C3"/>
    <dataValidation allowBlank="1" showInputMessage="1" showErrorMessage="1" prompt="Enter Employee phone number in cell at right" sqref="E3"/>
    <dataValidation allowBlank="1" showInputMessage="1" showErrorMessage="1" prompt="Enter Employee phone number in this cell" sqref="F3:G3"/>
    <dataValidation allowBlank="1" showInputMessage="1" showErrorMessage="1" prompt="Enter Regular Hours in this column under this heading" sqref="C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Overtime Hours in this column under this heading" sqref="D6"/>
    <dataValidation allowBlank="1" showInputMessage="1" showErrorMessage="1" prompt="Enter Sick hours in this column under this heading" sqref="E6"/>
    <dataValidation allowBlank="1" showInputMessage="1" showErrorMessage="1" prompt="Enter Vacation hours in this column under this heading" sqref="F6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Total hours for the entire period are automatically calculated in cells at right" sqref="B14"/>
    <dataValidation allowBlank="1" showInputMessage="1" showErrorMessage="1" prompt="Enter Employee signature in this cell" sqref="C15:F15"/>
    <dataValidation allowBlank="1" showInputMessage="1" showErrorMessage="1" prompt="Enter Date in this cell" sqref="G15"/>
    <dataValidation allowBlank="1" showInputMessage="1" showErrorMessage="1" prompt="Enter Week ending date in cell at right" sqref="A4"/>
    <dataValidation allowBlank="1" showInputMessage="1" showErrorMessage="1" prompt="Enter Week ending date in this cell" sqref="B4"/>
    <dataValidation allowBlank="1" showInputMessage="1" showErrorMessage="1" prompt="Weekdays are automatically updated in this column under this heading" sqref="A6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5" workbookViewId="0">
      <selection activeCell="B3" sqref="B3:C3"/>
    </sheetView>
  </sheetViews>
  <sheetFormatPr defaultColWidth="15.75" defaultRowHeight="14.25"/>
  <cols>
    <col min="3" max="3" width="13" customWidth="1"/>
    <col min="4" max="4" width="11.25" customWidth="1"/>
    <col min="5" max="5" width="12.25" customWidth="1"/>
    <col min="6" max="6" width="56.75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45793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28.5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IFERROR(TEXT(TimeSheet2289[[#This Row],[Date]],"aaaa"), "")</f>
        <v>Saturday</v>
      </c>
      <c r="B7" s="8">
        <f>IFERROR(IF($B$4=0,"",$B$4-6), "")</f>
        <v>45787</v>
      </c>
      <c r="C7" s="9">
        <v>2</v>
      </c>
      <c r="D7" s="9">
        <v>0</v>
      </c>
      <c r="E7" s="9">
        <v>4</v>
      </c>
      <c r="F7" s="22" t="s">
        <v>24</v>
      </c>
      <c r="G7" s="9">
        <f>IFERROR(SUM(C7:F7), "")</f>
        <v>6</v>
      </c>
    </row>
    <row r="8" spans="1:7" ht="19.899999999999999" customHeight="1">
      <c r="A8" s="1" t="str">
        <f>IFERROR(TEXT(TimeSheet2289[[#This Row],[Date]],"aaaa"), "")</f>
        <v>Sunday</v>
      </c>
      <c r="B8" s="8">
        <f>IFERROR(IF($B$4=0,"",$B$4-5), "")</f>
        <v>45788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IFERROR(TEXT(TimeSheet2289[[#This Row],[Date]],"aaaa"), "")</f>
        <v>Monday</v>
      </c>
      <c r="B9" s="8">
        <f>IFERROR(IF($B$4=0,"",$B$4-4), "")</f>
        <v>45789</v>
      </c>
      <c r="C9" s="9">
        <v>2</v>
      </c>
      <c r="D9" s="9">
        <v>0</v>
      </c>
      <c r="E9" s="9">
        <v>4</v>
      </c>
      <c r="F9" s="22" t="s">
        <v>25</v>
      </c>
      <c r="G9" s="9">
        <f>IFERROR(SUM(C9:F9), "")</f>
        <v>6</v>
      </c>
    </row>
    <row r="10" spans="1:7">
      <c r="A10" s="1" t="str">
        <f>IFERROR(TEXT(TimeSheet2289[[#This Row],[Date]],"aaaa"), "")</f>
        <v>Tuesday</v>
      </c>
      <c r="B10" s="8">
        <f>IFERROR(IF($B$4=0,"",$B$4-3), "")</f>
        <v>45790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IFERROR(TEXT(TimeSheet2289[[#This Row],[Date]],"aaaa"), "")</f>
        <v>Wednesday</v>
      </c>
      <c r="B11" s="8">
        <f>IFERROR(IF($B$4=0,"",$B$4-2), "")</f>
        <v>45791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IFERROR(TEXT(TimeSheet2289[[#This Row],[Date]],"aaaa"), "")</f>
        <v>Thursday</v>
      </c>
      <c r="B12" s="8">
        <f>IFERROR(IF($B$4=0,"",$B$4-1), "")</f>
        <v>45792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IFERROR(TEXT(TimeSheet2289[[#This Row],[Date]],"aaaa"), "")</f>
        <v>Friday</v>
      </c>
      <c r="B13" s="8">
        <f>IFERROR(IF($B$4=0,"",$B$4), "")</f>
        <v>45793</v>
      </c>
      <c r="C13" s="9">
        <v>2</v>
      </c>
      <c r="D13" s="9">
        <v>0</v>
      </c>
      <c r="E13" s="9">
        <v>2.5</v>
      </c>
      <c r="F13" s="15" t="s">
        <v>27</v>
      </c>
      <c r="G13" s="9">
        <f t="shared" si="0"/>
        <v>4.5</v>
      </c>
    </row>
    <row r="14" spans="1:7" ht="17.25" thickBot="1">
      <c r="A14" s="1"/>
      <c r="B14" s="11" t="s">
        <v>10</v>
      </c>
      <c r="C14" s="12">
        <f>IFERROR(SUM(C7:C13), "")</f>
        <v>6</v>
      </c>
      <c r="D14" s="12">
        <f>IFERROR(SUM(D7:D13), "")</f>
        <v>0</v>
      </c>
      <c r="E14" s="12">
        <f>IFERROR(SUM(E7:E13), "")</f>
        <v>10.5</v>
      </c>
      <c r="F14" s="12">
        <f>IFERROR(SUM(F7:F13), "")</f>
        <v>0</v>
      </c>
      <c r="G14" s="12">
        <f>IFERROR(SUM(G7:G13), "")</f>
        <v>16.5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19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18" t="s">
        <v>26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F13" sqref="F13"/>
    </sheetView>
  </sheetViews>
  <sheetFormatPr defaultColWidth="15.75" defaultRowHeight="14.25"/>
  <cols>
    <col min="3" max="3" width="13" customWidth="1"/>
    <col min="4" max="4" width="11.25" customWidth="1"/>
    <col min="5" max="5" width="12.25" customWidth="1"/>
    <col min="6" max="6" width="56.75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45800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28.5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IFERROR(TEXT(TimeSheet22896[[#This Row],[Date]],"aaaa"), "")</f>
        <v>Saturday</v>
      </c>
      <c r="B7" s="8">
        <f>IFERROR(IF($B$4=0,"",$B$4-6), "")</f>
        <v>45794</v>
      </c>
      <c r="C7" s="9" t="s">
        <v>28</v>
      </c>
      <c r="D7" s="9">
        <v>0</v>
      </c>
      <c r="E7" s="9">
        <v>1</v>
      </c>
      <c r="F7" s="22" t="s">
        <v>32</v>
      </c>
      <c r="G7" s="9">
        <f>IFERROR(SUM(C7:F7), "")</f>
        <v>1</v>
      </c>
    </row>
    <row r="8" spans="1:7" ht="19.899999999999999" customHeight="1">
      <c r="A8" s="1" t="str">
        <f>IFERROR(TEXT(TimeSheet22896[[#This Row],[Date]],"aaaa"), "")</f>
        <v>Sunday</v>
      </c>
      <c r="B8" s="8">
        <f>IFERROR(IF($B$4=0,"",$B$4-5), "")</f>
        <v>45795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IFERROR(TEXT(TimeSheet22896[[#This Row],[Date]],"aaaa"), "")</f>
        <v>Monday</v>
      </c>
      <c r="B9" s="8">
        <f>IFERROR(IF($B$4=0,"",$B$4-4), "")</f>
        <v>45796</v>
      </c>
      <c r="C9" s="9" t="s">
        <v>28</v>
      </c>
      <c r="D9" s="9">
        <v>0</v>
      </c>
      <c r="E9" s="9">
        <v>1</v>
      </c>
      <c r="F9" s="22" t="s">
        <v>31</v>
      </c>
      <c r="G9" s="9">
        <f>IFERROR(SUM(C9:F9), "")</f>
        <v>1</v>
      </c>
    </row>
    <row r="10" spans="1:7">
      <c r="A10" s="1" t="str">
        <f>IFERROR(TEXT(TimeSheet22896[[#This Row],[Date]],"aaaa"), "")</f>
        <v>Tuesday</v>
      </c>
      <c r="B10" s="8">
        <f>IFERROR(IF($B$4=0,"",$B$4-3), "")</f>
        <v>45797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IFERROR(TEXT(TimeSheet22896[[#This Row],[Date]],"aaaa"), "")</f>
        <v>Wednesday</v>
      </c>
      <c r="B11" s="8">
        <f>IFERROR(IF($B$4=0,"",$B$4-2), "")</f>
        <v>45798</v>
      </c>
      <c r="C11" s="9">
        <v>0</v>
      </c>
      <c r="D11" s="9">
        <v>0</v>
      </c>
      <c r="E11" s="9">
        <v>0</v>
      </c>
      <c r="F11" s="10"/>
      <c r="G11" s="9">
        <f>IFERROR(SUM(C11:F11), "")</f>
        <v>0</v>
      </c>
    </row>
    <row r="12" spans="1:7">
      <c r="A12" s="1" t="str">
        <f>IFERROR(TEXT(TimeSheet22896[[#This Row],[Date]],"aaaa"), "")</f>
        <v>Thursday</v>
      </c>
      <c r="B12" s="8">
        <f>IFERROR(IF($B$4=0,"",$B$4-1), "")</f>
        <v>45799</v>
      </c>
      <c r="C12" s="9">
        <v>0</v>
      </c>
      <c r="D12" s="9">
        <v>0</v>
      </c>
      <c r="E12" s="9">
        <v>0</v>
      </c>
      <c r="F12" s="10"/>
      <c r="G12" s="9">
        <f t="shared" ref="G12:G13" si="0">IFERROR(SUM(C12:F12), "")</f>
        <v>0</v>
      </c>
    </row>
    <row r="13" spans="1:7" ht="19.899999999999999" customHeight="1">
      <c r="A13" s="1" t="str">
        <f>IFERROR(TEXT(TimeSheet22896[[#This Row],[Date]],"aaaa"), "")</f>
        <v>Friday</v>
      </c>
      <c r="B13" s="8">
        <f>IFERROR(IF($B$4=0,"",$B$4), "")</f>
        <v>45800</v>
      </c>
      <c r="C13" s="9" t="s">
        <v>28</v>
      </c>
      <c r="D13" s="9">
        <v>0</v>
      </c>
      <c r="E13" s="9" t="s">
        <v>28</v>
      </c>
      <c r="F13" s="15"/>
      <c r="G13" s="9">
        <f t="shared" si="0"/>
        <v>0</v>
      </c>
    </row>
    <row r="14" spans="1:7" ht="17.25" thickBot="1">
      <c r="A14" s="1"/>
      <c r="B14" s="11" t="s">
        <v>10</v>
      </c>
      <c r="C14" s="12">
        <f>IFERROR(SUM(C7:C13), "")</f>
        <v>0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2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21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20" t="s">
        <v>29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Title of this worksheet is in this cell" sqref="A1:G1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Enter Employee name in cell at right" sqref="A3"/>
    <dataValidation allowBlank="1" showInputMessage="1" showErrorMessage="1" prompt="Enter Employee name in this cell" sqref="B3:C3"/>
    <dataValidation allowBlank="1" showInputMessage="1" showErrorMessage="1" prompt="Enter Employee phone number in cell at right" sqref="E3"/>
    <dataValidation allowBlank="1" showInputMessage="1" showErrorMessage="1" prompt="Enter Employee phone number in this cell" sqref="F3:G3"/>
    <dataValidation allowBlank="1" showInputMessage="1" showErrorMessage="1" prompt="Enter Regular Hours in this column under this heading" sqref="C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Overtime Hours in this column under this heading" sqref="D6"/>
    <dataValidation allowBlank="1" showInputMessage="1" showErrorMessage="1" prompt="Enter Sick hours in this column under this heading" sqref="E6"/>
    <dataValidation allowBlank="1" showInputMessage="1" showErrorMessage="1" prompt="Enter Vacation hours in this column under this heading" sqref="F6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Total hours for the entire period are automatically calculated in cells at right" sqref="B14"/>
    <dataValidation allowBlank="1" showInputMessage="1" showErrorMessage="1" prompt="Enter Employee signature in this cell" sqref="C15:F15"/>
    <dataValidation allowBlank="1" showInputMessage="1" showErrorMessage="1" prompt="Enter Date in this cell" sqref="G15"/>
    <dataValidation allowBlank="1" showInputMessage="1" showErrorMessage="1" prompt="Enter Week ending date in cell at right" sqref="A4"/>
    <dataValidation allowBlank="1" showInputMessage="1" showErrorMessage="1" prompt="Enter Week ending date in this cell" sqref="B4"/>
    <dataValidation allowBlank="1" showInputMessage="1" showErrorMessage="1" prompt="Weekdays are automatically updated in this column under this heading" sqref="A6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opLeftCell="A2" workbookViewId="0">
      <selection activeCell="F12" sqref="F12"/>
    </sheetView>
  </sheetViews>
  <sheetFormatPr defaultColWidth="15.75" defaultRowHeight="14.25"/>
  <cols>
    <col min="3" max="3" width="13" customWidth="1"/>
    <col min="4" max="4" width="11.25" customWidth="1"/>
    <col min="5" max="5" width="12.25" customWidth="1"/>
    <col min="6" max="6" width="56.75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45807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28.5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IFERROR(TEXT(TimeSheet228967[[#This Row],[Date]],"aaaa"), "")</f>
        <v>Saturday</v>
      </c>
      <c r="B7" s="8">
        <f>IFERROR(IF($B$4=0,"",$B$4-6), "")</f>
        <v>45801</v>
      </c>
      <c r="C7" s="9" t="s">
        <v>28</v>
      </c>
      <c r="D7" s="9">
        <v>0</v>
      </c>
      <c r="E7" s="9" t="s">
        <v>28</v>
      </c>
      <c r="F7" s="14"/>
      <c r="G7" s="9">
        <f t="shared" ref="G7:G12" si="0">IFERROR(SUM(C7:F7), "")</f>
        <v>0</v>
      </c>
    </row>
    <row r="8" spans="1:7" ht="19.899999999999999" customHeight="1">
      <c r="A8" s="1" t="str">
        <f>IFERROR(TEXT(TimeSheet228967[[#This Row],[Date]],"aaaa"), "")</f>
        <v>Sunday</v>
      </c>
      <c r="B8" s="8">
        <f>IFERROR(IF($B$4=0,"",$B$4-5), "")</f>
        <v>45802</v>
      </c>
      <c r="C8" s="9">
        <v>0</v>
      </c>
      <c r="D8" s="9">
        <v>0</v>
      </c>
      <c r="E8" s="9">
        <v>0</v>
      </c>
      <c r="F8" s="10"/>
      <c r="G8" s="9">
        <f t="shared" si="0"/>
        <v>0</v>
      </c>
    </row>
    <row r="9" spans="1:7" ht="19.899999999999999" customHeight="1">
      <c r="A9" s="1" t="str">
        <f>IFERROR(TEXT(TimeSheet228967[[#This Row],[Date]],"aaaa"), "")</f>
        <v>Monday</v>
      </c>
      <c r="B9" s="8">
        <f>IFERROR(IF($B$4=0,"",$B$4-4), "")</f>
        <v>45803</v>
      </c>
      <c r="C9" s="9" t="s">
        <v>28</v>
      </c>
      <c r="D9" s="9">
        <v>0</v>
      </c>
      <c r="E9" s="9">
        <v>2</v>
      </c>
      <c r="F9" s="22" t="s">
        <v>33</v>
      </c>
      <c r="G9" s="9">
        <f t="shared" si="0"/>
        <v>2</v>
      </c>
    </row>
    <row r="10" spans="1:7">
      <c r="A10" s="1" t="str">
        <f>IFERROR(TEXT(TimeSheet228967[[#This Row],[Date]],"aaaa"), "")</f>
        <v>Tuesday</v>
      </c>
      <c r="B10" s="8">
        <f>IFERROR(IF($B$4=0,"",$B$4-3), "")</f>
        <v>45804</v>
      </c>
      <c r="C10" s="9">
        <v>0</v>
      </c>
      <c r="D10" s="9">
        <v>0</v>
      </c>
      <c r="E10" s="9">
        <v>0</v>
      </c>
      <c r="F10" s="10"/>
      <c r="G10" s="9">
        <f t="shared" si="0"/>
        <v>0</v>
      </c>
    </row>
    <row r="11" spans="1:7">
      <c r="A11" s="1" t="str">
        <f>IFERROR(TEXT(TimeSheet228967[[#This Row],[Date]],"aaaa"), "")</f>
        <v>Wednesday</v>
      </c>
      <c r="B11" s="8">
        <f>IFERROR(IF($B$4=0,"",$B$4-2), "")</f>
        <v>45805</v>
      </c>
      <c r="C11" s="9">
        <v>0</v>
      </c>
      <c r="D11" s="9">
        <v>0</v>
      </c>
      <c r="E11" s="9">
        <v>0</v>
      </c>
      <c r="F11" s="10"/>
      <c r="G11" s="9">
        <f t="shared" si="0"/>
        <v>0</v>
      </c>
    </row>
    <row r="12" spans="1:7">
      <c r="A12" s="1" t="str">
        <f>IFERROR(TEXT(TimeSheet228967[[#This Row],[Date]],"aaaa"), "")</f>
        <v>Thursday</v>
      </c>
      <c r="B12" s="8">
        <f>IFERROR(IF($B$4=0,"",$B$4-1), "")</f>
        <v>45806</v>
      </c>
      <c r="C12" s="9">
        <v>0</v>
      </c>
      <c r="D12" s="9">
        <v>0</v>
      </c>
      <c r="E12" s="9">
        <v>2</v>
      </c>
      <c r="F12" s="22" t="s">
        <v>34</v>
      </c>
      <c r="G12" s="9">
        <f t="shared" si="0"/>
        <v>2</v>
      </c>
    </row>
    <row r="13" spans="1:7" ht="19.899999999999999" customHeight="1">
      <c r="A13" s="1" t="str">
        <f>IFERROR(TEXT(TimeSheet228967[[#This Row],[Date]],"aaaa"), "")</f>
        <v>Friday</v>
      </c>
      <c r="B13" s="8">
        <f>IFERROR(IF($B$4=0,"",$B$4), "")</f>
        <v>45807</v>
      </c>
      <c r="C13" s="9" t="s">
        <v>28</v>
      </c>
      <c r="D13" s="9">
        <v>0</v>
      </c>
      <c r="E13" s="9" t="s">
        <v>28</v>
      </c>
      <c r="F13" s="15"/>
      <c r="G13" s="9">
        <f t="shared" ref="G13" si="1">IFERROR(SUM(C13:F13), "")</f>
        <v>0</v>
      </c>
    </row>
    <row r="14" spans="1:7" ht="17.25" thickBot="1">
      <c r="A14" s="1"/>
      <c r="B14" s="11" t="s">
        <v>10</v>
      </c>
      <c r="C14" s="12">
        <f>IFERROR(SUM(C7:C13), "")</f>
        <v>0</v>
      </c>
      <c r="D14" s="12">
        <f>IFERROR(SUM(D7:D13), "")</f>
        <v>0</v>
      </c>
      <c r="E14" s="12">
        <f>IFERROR(SUM(E7:E13), "")</f>
        <v>4</v>
      </c>
      <c r="F14" s="12">
        <f>IFERROR(SUM(F8:F13), "")</f>
        <v>0</v>
      </c>
      <c r="G14" s="12">
        <f>IFERROR(SUM(G7:G13), "")</f>
        <v>4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21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20" t="s">
        <v>30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Weekdays are automatically updated in this column under this heading" sqref="A6"/>
    <dataValidation allowBlank="1" showInputMessage="1" showErrorMessage="1" prompt="Enter Week ending date in this cell" sqref="B4"/>
    <dataValidation allowBlank="1" showInputMessage="1" showErrorMessage="1" prompt="Enter Week ending date in cell at right" sqref="A4"/>
    <dataValidation allowBlank="1" showInputMessage="1" showErrorMessage="1" prompt="Enter Date in this cell" sqref="G15"/>
    <dataValidation allowBlank="1" showInputMessage="1" showErrorMessage="1" prompt="Enter Employee signature in this cell" sqref="C15:F15"/>
    <dataValidation allowBlank="1" showInputMessage="1" showErrorMessage="1" prompt="Total hours for the entire period are automatically calculated in cells at right" sqref="B14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Enter Vacation hours in this column under this heading" sqref="F6"/>
    <dataValidation allowBlank="1" showInputMessage="1" showErrorMessage="1" prompt="Enter Sick hours in this column under this heading" sqref="E6"/>
    <dataValidation allowBlank="1" showInputMessage="1" showErrorMessage="1" prompt="Enter Overtime Hours in this column under this heading" sqref="D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Regular Hours in this column under this heading" sqref="C6"/>
    <dataValidation allowBlank="1" showInputMessage="1" showErrorMessage="1" prompt="Enter Employee phone number in this cell" sqref="F3:G3"/>
    <dataValidation allowBlank="1" showInputMessage="1" showErrorMessage="1" prompt="Enter Employee phone number in cell at right" sqref="E3"/>
    <dataValidation allowBlank="1" showInputMessage="1" showErrorMessage="1" prompt="Enter Employee name in this cell" sqref="B3:C3"/>
    <dataValidation allowBlank="1" showInputMessage="1" showErrorMessage="1" prompt="Enter Employee name in cell at right" sqref="A3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Title of this worksheet is in this cell" sqref="A1:G1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"/>
  <sheetViews>
    <sheetView tabSelected="1" topLeftCell="A2" workbookViewId="0">
      <selection activeCell="F13" sqref="F13"/>
    </sheetView>
  </sheetViews>
  <sheetFormatPr defaultColWidth="15.75" defaultRowHeight="14.25"/>
  <cols>
    <col min="3" max="3" width="9.625" customWidth="1"/>
    <col min="4" max="4" width="11.25" customWidth="1"/>
    <col min="5" max="5" width="12.25" customWidth="1"/>
    <col min="6" max="6" width="61.75" bestFit="1" customWidth="1"/>
  </cols>
  <sheetData>
    <row r="1" spans="1:7" ht="23.25">
      <c r="A1" s="25" t="s">
        <v>0</v>
      </c>
      <c r="B1" s="25"/>
      <c r="C1" s="25"/>
      <c r="D1" s="25"/>
      <c r="E1" s="25"/>
      <c r="F1" s="25"/>
      <c r="G1" s="25"/>
    </row>
    <row r="2" spans="1:7" ht="20.25" thickBot="1">
      <c r="A2" s="2" t="s">
        <v>11</v>
      </c>
      <c r="B2" s="1"/>
      <c r="C2" s="1"/>
      <c r="D2" s="1"/>
      <c r="E2" s="1"/>
      <c r="F2" s="1"/>
      <c r="G2" s="1"/>
    </row>
    <row r="3" spans="1:7" ht="15.75" thickTop="1" thickBot="1">
      <c r="A3" s="3" t="s">
        <v>1</v>
      </c>
      <c r="B3" s="26" t="s">
        <v>15</v>
      </c>
      <c r="C3" s="26"/>
      <c r="D3" s="1"/>
      <c r="E3" s="4"/>
      <c r="F3" s="27"/>
      <c r="G3" s="27"/>
    </row>
    <row r="4" spans="1:7" ht="15.75" thickBot="1">
      <c r="A4" s="5" t="s">
        <v>2</v>
      </c>
      <c r="B4" s="28">
        <v>45815</v>
      </c>
      <c r="C4" s="28"/>
      <c r="D4" s="1"/>
      <c r="E4" s="1"/>
      <c r="F4" s="1"/>
      <c r="G4" s="1"/>
    </row>
    <row r="5" spans="1:7" ht="19.899999999999999" customHeight="1">
      <c r="A5" s="1"/>
      <c r="B5" s="1"/>
      <c r="C5" s="1"/>
      <c r="D5" s="1"/>
      <c r="E5" s="1"/>
      <c r="F5" s="1"/>
      <c r="G5" s="1"/>
    </row>
    <row r="6" spans="1:7" ht="28.5">
      <c r="A6" s="7" t="s">
        <v>3</v>
      </c>
      <c r="B6" s="7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>
      <c r="A7" s="1" t="str">
        <f>IFERROR(TEXT(TimeSheet22896710[[#This Row],[Date]],"aaaa"), "")</f>
        <v>Sunday</v>
      </c>
      <c r="B7" s="8">
        <f>IFERROR(IF($B$4=0,"",$B$4-6), "")</f>
        <v>45809</v>
      </c>
      <c r="C7" s="9" t="s">
        <v>28</v>
      </c>
      <c r="D7" s="9">
        <v>0</v>
      </c>
      <c r="E7" s="9" t="s">
        <v>28</v>
      </c>
      <c r="F7" s="22"/>
      <c r="G7" s="9">
        <f>IFERROR(SUM(C7:F7), "")</f>
        <v>0</v>
      </c>
    </row>
    <row r="8" spans="1:7" ht="19.899999999999999" customHeight="1">
      <c r="A8" s="1" t="str">
        <f>IFERROR(TEXT(TimeSheet22896710[[#This Row],[Date]],"aaaa"), "")</f>
        <v>Monday</v>
      </c>
      <c r="B8" s="8">
        <f>IFERROR(IF($B$4=0,"",$B$4-5), "")</f>
        <v>45810</v>
      </c>
      <c r="C8" s="9">
        <v>0</v>
      </c>
      <c r="D8" s="9">
        <v>0</v>
      </c>
      <c r="E8" s="9">
        <v>0</v>
      </c>
      <c r="F8" s="10"/>
      <c r="G8" s="9">
        <f>IFERROR(SUM(C8:F8), "")</f>
        <v>0</v>
      </c>
    </row>
    <row r="9" spans="1:7" ht="19.899999999999999" customHeight="1">
      <c r="A9" s="1" t="str">
        <f>IFERROR(TEXT(TimeSheet22896710[[#This Row],[Date]],"aaaa"), "")</f>
        <v>Tuesday</v>
      </c>
      <c r="B9" s="8">
        <f>IFERROR(IF($B$4=0,"",$B$4-4), "")</f>
        <v>45811</v>
      </c>
      <c r="C9" s="9" t="s">
        <v>28</v>
      </c>
      <c r="D9" s="9">
        <v>0</v>
      </c>
      <c r="E9" s="9">
        <v>4</v>
      </c>
      <c r="F9" s="22" t="s">
        <v>35</v>
      </c>
      <c r="G9" s="9">
        <f>IFERROR(SUM(C9:F9), "")</f>
        <v>4</v>
      </c>
    </row>
    <row r="10" spans="1:7">
      <c r="A10" s="1" t="str">
        <f>IFERROR(TEXT(TimeSheet22896710[[#This Row],[Date]],"aaaa"), "")</f>
        <v>Wednesday</v>
      </c>
      <c r="B10" s="8">
        <f>IFERROR(IF($B$4=0,"",$B$4-3), "")</f>
        <v>45812</v>
      </c>
      <c r="C10" s="9">
        <v>0</v>
      </c>
      <c r="D10" s="9">
        <v>0</v>
      </c>
      <c r="E10" s="9">
        <v>0</v>
      </c>
      <c r="F10" s="10"/>
      <c r="G10" s="9">
        <f>IFERROR(SUM(C10:F10), "")</f>
        <v>0</v>
      </c>
    </row>
    <row r="11" spans="1:7">
      <c r="A11" s="1" t="str">
        <f>IFERROR(TEXT(TimeSheet22896710[[#This Row],[Date]],"aaaa"), "")</f>
        <v>Thursday</v>
      </c>
      <c r="B11" s="8">
        <f>IFERROR(IF($B$4=0,"",$B$4-2), "")</f>
        <v>45813</v>
      </c>
      <c r="C11" s="9">
        <v>0</v>
      </c>
      <c r="D11" s="9">
        <v>1</v>
      </c>
      <c r="E11" s="9">
        <v>6</v>
      </c>
      <c r="F11" s="22" t="s">
        <v>38</v>
      </c>
      <c r="G11" s="9">
        <f>IFERROR(SUM(C11:F11), "")</f>
        <v>7</v>
      </c>
    </row>
    <row r="12" spans="1:7">
      <c r="A12" s="1" t="str">
        <f>IFERROR(TEXT(TimeSheet22896710[[#This Row],[Date]],"aaaa"), "")</f>
        <v>Friday</v>
      </c>
      <c r="B12" s="8">
        <f>IFERROR(IF($B$4=0,"",$B$4-1), "")</f>
        <v>45814</v>
      </c>
      <c r="C12" s="9">
        <v>0</v>
      </c>
      <c r="D12" s="9">
        <v>0</v>
      </c>
      <c r="E12" s="9">
        <v>5</v>
      </c>
      <c r="F12" s="22" t="s">
        <v>37</v>
      </c>
      <c r="G12" s="9">
        <f t="shared" ref="G12:G13" si="0">IFERROR(SUM(C12:F12), "")</f>
        <v>5</v>
      </c>
    </row>
    <row r="13" spans="1:7" ht="19.899999999999999" customHeight="1">
      <c r="A13" s="1" t="str">
        <f>IFERROR(TEXT(TimeSheet22896710[[#This Row],[Date]],"aaaa"), "")</f>
        <v>Saturday</v>
      </c>
      <c r="B13" s="8">
        <f>IFERROR(IF($B$4=0,"",$B$4), "")</f>
        <v>45815</v>
      </c>
      <c r="C13" s="9" t="s">
        <v>28</v>
      </c>
      <c r="D13" s="9">
        <v>0</v>
      </c>
      <c r="E13" s="9">
        <v>4</v>
      </c>
      <c r="F13" s="22" t="s">
        <v>37</v>
      </c>
      <c r="G13" s="9">
        <f t="shared" si="0"/>
        <v>4</v>
      </c>
    </row>
    <row r="14" spans="1:7" ht="17.25" thickBot="1">
      <c r="A14" s="1"/>
      <c r="B14" s="11" t="s">
        <v>10</v>
      </c>
      <c r="C14" s="12">
        <f>IFERROR(SUM(C7:C13), "")</f>
        <v>0</v>
      </c>
      <c r="D14" s="12">
        <f>IFERROR(SUM(D7:D13), "")</f>
        <v>1</v>
      </c>
      <c r="E14" s="12">
        <f>IFERROR(SUM(E7:E13), "")</f>
        <v>19</v>
      </c>
      <c r="F14" s="12">
        <f>IFERROR(SUM(F7:F13), "")</f>
        <v>0</v>
      </c>
      <c r="G14" s="12">
        <f>IFERROR(SUM(G7:G13), "")</f>
        <v>20</v>
      </c>
    </row>
    <row r="15" spans="1:7" ht="19.899999999999999" customHeight="1" thickTop="1">
      <c r="A15" s="1"/>
      <c r="B15" s="1"/>
      <c r="C15" s="29"/>
      <c r="D15" s="29"/>
      <c r="E15" s="29"/>
      <c r="F15" s="29"/>
      <c r="G15" s="21"/>
    </row>
    <row r="16" spans="1:7" ht="19.899999999999999" customHeight="1">
      <c r="A16" s="1"/>
      <c r="B16" s="1"/>
      <c r="C16" s="23" t="s">
        <v>12</v>
      </c>
      <c r="D16" s="24"/>
      <c r="E16" s="24"/>
      <c r="F16" s="24"/>
      <c r="G16" s="20" t="s">
        <v>36</v>
      </c>
    </row>
  </sheetData>
  <mergeCells count="6">
    <mergeCell ref="C16:F16"/>
    <mergeCell ref="A1:G1"/>
    <mergeCell ref="B3:C3"/>
    <mergeCell ref="F3:G3"/>
    <mergeCell ref="B4:C4"/>
    <mergeCell ref="C15:F15"/>
  </mergeCells>
  <dataValidations count="18">
    <dataValidation allowBlank="1" showInputMessage="1" showErrorMessage="1" prompt="Title of this worksheet is in this cell" sqref="A1:G1"/>
    <dataValidation allowBlank="1" showInputMessage="1" showErrorMessage="1" prompt="Enter Company Name in this cell. Enter employee details in cells below and Week ending date in cell C5" sqref="A2"/>
    <dataValidation allowBlank="1" showInputMessage="1" showErrorMessage="1" prompt="Enter Employee name in cell at right" sqref="A3"/>
    <dataValidation allowBlank="1" showInputMessage="1" showErrorMessage="1" prompt="Enter Employee name in this cell" sqref="B3:C3"/>
    <dataValidation allowBlank="1" showInputMessage="1" showErrorMessage="1" prompt="Enter Employee phone number in cell at right" sqref="E3"/>
    <dataValidation allowBlank="1" showInputMessage="1" showErrorMessage="1" prompt="Enter Employee phone number in this cell" sqref="F3:G3"/>
    <dataValidation allowBlank="1" showInputMessage="1" showErrorMessage="1" prompt="Enter Regular Hours in this column under this heading" sqref="C6"/>
    <dataValidation allowBlank="1" showInputMessage="1" showErrorMessage="1" prompt="Date is automatically updated in this column under this heading based on Week ending date in cell C5" sqref="B6"/>
    <dataValidation allowBlank="1" showInputMessage="1" showErrorMessage="1" prompt="Enter Overtime Hours in this column under this heading" sqref="D6"/>
    <dataValidation allowBlank="1" showInputMessage="1" showErrorMessage="1" prompt="Enter Sick hours in this column under this heading" sqref="E6"/>
    <dataValidation allowBlank="1" showInputMessage="1" showErrorMessage="1" prompt="Enter Vacation hours in this column under this heading" sqref="F6"/>
    <dataValidation allowBlank="1" showInputMessage="1" showErrorMessage="1" prompt="Total Hours for each weekday are automatically calculated in this column under this heading" sqref="G6"/>
    <dataValidation allowBlank="1" showInputMessage="1" showErrorMessage="1" prompt="Total hours for the entire period are automatically calculated in cells at right" sqref="B14"/>
    <dataValidation allowBlank="1" showInputMessage="1" showErrorMessage="1" prompt="Enter Employee signature in this cell" sqref="C15:F15"/>
    <dataValidation allowBlank="1" showInputMessage="1" showErrorMessage="1" prompt="Enter Date in this cell" sqref="G15"/>
    <dataValidation allowBlank="1" showInputMessage="1" showErrorMessage="1" prompt="Enter Week ending date in cell at right" sqref="A4"/>
    <dataValidation allowBlank="1" showInputMessage="1" showErrorMessage="1" prompt="Enter Week ending date in this cell" sqref="B4"/>
    <dataValidation allowBlank="1" showInputMessage="1" showErrorMessage="1" prompt="Weekdays are automatically updated in this column under this heading" sqref="A6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Feb</vt:lpstr>
      <vt:lpstr>March</vt:lpstr>
      <vt:lpstr>April 1 </vt:lpstr>
      <vt:lpstr>April 2</vt:lpstr>
      <vt:lpstr>May 1 </vt:lpstr>
      <vt:lpstr>May 2</vt:lpstr>
      <vt:lpstr>May 3</vt:lpstr>
      <vt:lpstr>May 4</vt:lpstr>
      <vt:lpstr>June 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reviewer</cp:lastModifiedBy>
  <dcterms:created xsi:type="dcterms:W3CDTF">2025-05-08T07:08:24Z</dcterms:created>
  <dcterms:modified xsi:type="dcterms:W3CDTF">2025-06-08T20:30:57Z</dcterms:modified>
</cp:coreProperties>
</file>