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7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0" l="1"/>
  <c r="U17" i="10"/>
  <c r="R17" i="10"/>
  <c r="T16" i="10"/>
  <c r="R16" i="10"/>
  <c r="T15" i="10"/>
  <c r="S15" i="10"/>
  <c r="S17" i="10" s="1"/>
  <c r="R15" i="10"/>
  <c r="T14" i="10"/>
  <c r="R14" i="10"/>
  <c r="T13" i="10"/>
  <c r="R13" i="10"/>
  <c r="T12" i="10"/>
  <c r="R12" i="10"/>
  <c r="T11" i="10"/>
  <c r="T17" i="10" s="1"/>
  <c r="R11" i="10"/>
  <c r="P10" i="10"/>
  <c r="V9" i="10"/>
  <c r="P9" i="10"/>
  <c r="P4" i="10"/>
  <c r="O4" i="10"/>
  <c r="F19" i="10" l="1"/>
  <c r="I17" i="10"/>
  <c r="F17" i="10"/>
  <c r="H16" i="10"/>
  <c r="F16" i="10"/>
  <c r="H15" i="10"/>
  <c r="G15" i="10"/>
  <c r="G17" i="10" s="1"/>
  <c r="F15" i="10"/>
  <c r="H14" i="10"/>
  <c r="F14" i="10"/>
  <c r="H13" i="10"/>
  <c r="F13" i="10"/>
  <c r="H12" i="10"/>
  <c r="F12" i="10"/>
  <c r="H11" i="10"/>
  <c r="H17" i="10" s="1"/>
  <c r="F11" i="10"/>
  <c r="D10" i="10"/>
  <c r="J9" i="10"/>
  <c r="D9" i="10"/>
  <c r="D4" i="10"/>
  <c r="C4" i="10"/>
  <c r="Q39" i="9" l="1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S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T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<sst xmlns="http://schemas.openxmlformats.org/spreadsheetml/2006/main" count="601" uniqueCount="82">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</sst>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0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0"/>
      <tableStyleElement type="headerRow" dxfId="39"/>
      <tableStyleElement type="firstColumn" dxfId="38"/>
      <tableStyleElement type="lastColumn" dxfId="37"/>
    </tableStyle>
    <tableStyle name="Weekly time sheet 2" pivot="0" count="4">
      <tableStyleElement type="wholeTable" dxfId="36"/>
      <tableStyleElement type="headerRow" dxfId="35"/>
      <tableStyleElement type="firstColumn" dxfId="34"/>
      <tableStyleElement type="lastColumn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20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17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18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D8:J16" totalsRowShown="0">
  <autoFilter ref="D8:J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IFERROR(SUM(F9:I9),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P8:V16" totalsRowShown="0">
  <autoFilter ref="P8:V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IFERROR(SUM(R9:U9),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5" Type="http://schemas.openxmlformats.org/officeDocument/2006/relationships/comments" Target="../comments8.xml"/><Relationship Id="rId4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90" t="s">
        <v>0</v>
      </c>
      <c r="C1" s="90"/>
      <c r="D1" s="90"/>
      <c r="E1" s="90"/>
      <c r="F1" s="90"/>
      <c r="G1" s="90"/>
      <c r="H1" s="90"/>
      <c r="J1" s="1"/>
      <c r="K1" s="90" t="s">
        <v>0</v>
      </c>
      <c r="L1" s="90"/>
      <c r="M1" s="90"/>
      <c r="N1" s="90"/>
      <c r="O1" s="90"/>
      <c r="P1" s="90"/>
      <c r="Q1" s="90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94" t="s">
        <v>14</v>
      </c>
      <c r="D3" s="95"/>
      <c r="E3" s="1"/>
      <c r="F3" s="4"/>
      <c r="G3" s="92"/>
      <c r="H3" s="92"/>
      <c r="J3" s="1"/>
      <c r="K3" s="3" t="s">
        <v>1</v>
      </c>
      <c r="L3" s="91" t="str">
        <f>C3</f>
        <v>Thembeni Mazamisa</v>
      </c>
      <c r="M3" s="91"/>
      <c r="N3" s="1"/>
      <c r="O3" s="4"/>
      <c r="P3" s="92"/>
      <c r="Q3" s="92"/>
    </row>
    <row r="4" spans="1:17" ht="15.75" thickBot="1">
      <c r="A4" s="1"/>
      <c r="B4" s="5" t="s">
        <v>2</v>
      </c>
      <c r="C4" s="96">
        <v>45695</v>
      </c>
      <c r="D4" s="96"/>
      <c r="E4" s="1"/>
      <c r="F4" s="1"/>
      <c r="G4" s="1"/>
      <c r="H4" s="1"/>
      <c r="J4" s="1"/>
      <c r="K4" s="5" t="s">
        <v>2</v>
      </c>
      <c r="L4" s="93">
        <v>45709</v>
      </c>
      <c r="M4" s="9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97"/>
      <c r="E15" s="98"/>
      <c r="F15" s="98"/>
      <c r="G15" s="99"/>
      <c r="H15" s="6"/>
      <c r="J15" s="1"/>
      <c r="K15" s="1"/>
      <c r="L15" s="1"/>
      <c r="M15" s="87"/>
      <c r="N15" s="87"/>
      <c r="O15" s="87"/>
      <c r="P15" s="87"/>
      <c r="Q15" s="6"/>
    </row>
    <row r="16" spans="1:17">
      <c r="A16" s="1"/>
      <c r="B16" s="1"/>
      <c r="C16" s="1"/>
      <c r="D16" s="100" t="s">
        <v>10</v>
      </c>
      <c r="E16" s="100"/>
      <c r="F16" s="100"/>
      <c r="G16" s="100"/>
      <c r="H16" s="13" t="s">
        <v>4</v>
      </c>
      <c r="J16" s="1"/>
      <c r="K16" s="1"/>
      <c r="L16" s="1"/>
      <c r="M16" s="88" t="s">
        <v>10</v>
      </c>
      <c r="N16" s="89"/>
      <c r="O16" s="89"/>
      <c r="P16" s="8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90" t="s">
        <v>0</v>
      </c>
      <c r="C19" s="90"/>
      <c r="D19" s="90"/>
      <c r="E19" s="90"/>
      <c r="F19" s="90"/>
      <c r="G19" s="90"/>
      <c r="H19" s="90"/>
      <c r="J19" s="1"/>
      <c r="K19" s="90" t="s">
        <v>0</v>
      </c>
      <c r="L19" s="90"/>
      <c r="M19" s="90"/>
      <c r="N19" s="90"/>
      <c r="O19" s="90"/>
      <c r="P19" s="90"/>
      <c r="Q19" s="9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94" t="str">
        <f>C3</f>
        <v>Thembeni Mazamisa</v>
      </c>
      <c r="D21" s="95"/>
      <c r="E21" s="1"/>
      <c r="F21" s="4"/>
      <c r="G21" s="92"/>
      <c r="H21" s="92"/>
      <c r="J21" s="1"/>
      <c r="K21" s="3" t="s">
        <v>1</v>
      </c>
      <c r="L21" s="91" t="str">
        <f>C3</f>
        <v>Thembeni Mazamisa</v>
      </c>
      <c r="M21" s="91"/>
      <c r="N21" s="1"/>
      <c r="O21" s="4"/>
      <c r="P21" s="92"/>
      <c r="Q21" s="92"/>
    </row>
    <row r="22" spans="1:17" ht="15.75" thickBot="1">
      <c r="A22" s="1"/>
      <c r="B22" s="5" t="s">
        <v>2</v>
      </c>
      <c r="C22" s="96">
        <v>45702</v>
      </c>
      <c r="D22" s="96"/>
      <c r="E22" s="1"/>
      <c r="F22" s="1"/>
      <c r="G22" s="1"/>
      <c r="H22" s="1"/>
      <c r="J22" s="1"/>
      <c r="K22" s="5" t="s">
        <v>2</v>
      </c>
      <c r="L22" s="93">
        <v>45716</v>
      </c>
      <c r="M22" s="9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87"/>
      <c r="E33" s="87"/>
      <c r="F33" s="87"/>
      <c r="G33" s="87"/>
      <c r="H33" s="6"/>
      <c r="J33" s="1"/>
      <c r="K33" s="1"/>
      <c r="L33" s="1"/>
      <c r="M33" s="87"/>
      <c r="N33" s="87"/>
      <c r="O33" s="87"/>
      <c r="P33" s="87"/>
      <c r="Q33" s="6"/>
    </row>
    <row r="34" spans="1:17">
      <c r="A34" s="1"/>
      <c r="B34" s="1"/>
      <c r="C34" s="1"/>
      <c r="D34" s="88" t="s">
        <v>10</v>
      </c>
      <c r="E34" s="89"/>
      <c r="F34" s="89"/>
      <c r="G34" s="89"/>
      <c r="H34" s="13" t="s">
        <v>4</v>
      </c>
      <c r="J34" s="1"/>
      <c r="K34" s="1"/>
      <c r="L34" s="1"/>
      <c r="M34" s="88" t="s">
        <v>10</v>
      </c>
      <c r="N34" s="89"/>
      <c r="O34" s="89"/>
      <c r="P34" s="8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90" t="s">
        <v>0</v>
      </c>
      <c r="C1" s="90"/>
      <c r="D1" s="90"/>
      <c r="E1" s="90"/>
      <c r="F1" s="90"/>
      <c r="G1" s="90"/>
      <c r="H1" s="90"/>
      <c r="J1" s="1"/>
      <c r="K1" s="90" t="s">
        <v>0</v>
      </c>
      <c r="L1" s="90"/>
      <c r="M1" s="90"/>
      <c r="N1" s="90"/>
      <c r="O1" s="90"/>
      <c r="P1" s="90"/>
      <c r="Q1" s="90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91" t="s">
        <v>14</v>
      </c>
      <c r="D3" s="91"/>
      <c r="E3" s="1"/>
      <c r="F3" s="4"/>
      <c r="G3" s="92"/>
      <c r="H3" s="92"/>
      <c r="J3" s="1"/>
      <c r="K3" s="3" t="s">
        <v>1</v>
      </c>
      <c r="L3" s="91" t="str">
        <f>C3</f>
        <v>Thembeni Mazamisa</v>
      </c>
      <c r="M3" s="91"/>
      <c r="N3" s="1"/>
      <c r="O3" s="4"/>
      <c r="P3" s="92"/>
      <c r="Q3" s="92"/>
    </row>
    <row r="4" spans="1:17" ht="15.75" thickBot="1">
      <c r="A4" s="1"/>
      <c r="B4" s="5" t="s">
        <v>2</v>
      </c>
      <c r="C4" s="93">
        <v>45723</v>
      </c>
      <c r="D4" s="93"/>
      <c r="E4" s="1"/>
      <c r="F4" s="1"/>
      <c r="G4" s="1"/>
      <c r="H4" s="1"/>
      <c r="J4" s="1"/>
      <c r="K4" s="5" t="s">
        <v>2</v>
      </c>
      <c r="L4" s="93">
        <f>C22+7</f>
        <v>45737</v>
      </c>
      <c r="M4" s="9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87"/>
      <c r="E15" s="87"/>
      <c r="F15" s="87"/>
      <c r="G15" s="87"/>
      <c r="H15" s="6"/>
      <c r="J15" s="1"/>
      <c r="K15" s="1"/>
      <c r="L15" s="1"/>
      <c r="M15" s="87"/>
      <c r="N15" s="87"/>
      <c r="O15" s="87"/>
      <c r="P15" s="87"/>
      <c r="Q15" s="6"/>
    </row>
    <row r="16" spans="1:17">
      <c r="A16" s="1"/>
      <c r="B16" s="1"/>
      <c r="C16" s="1"/>
      <c r="D16" s="88" t="s">
        <v>10</v>
      </c>
      <c r="E16" s="89"/>
      <c r="F16" s="89"/>
      <c r="G16" s="89"/>
      <c r="H16" s="13" t="s">
        <v>4</v>
      </c>
      <c r="J16" s="1"/>
      <c r="K16" s="1"/>
      <c r="L16" s="1"/>
      <c r="M16" s="88" t="s">
        <v>10</v>
      </c>
      <c r="N16" s="89"/>
      <c r="O16" s="89"/>
      <c r="P16" s="89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90" t="s">
        <v>0</v>
      </c>
      <c r="C19" s="90"/>
      <c r="D19" s="90"/>
      <c r="E19" s="90"/>
      <c r="F19" s="90"/>
      <c r="G19" s="90"/>
      <c r="H19" s="90"/>
      <c r="J19" s="1"/>
      <c r="K19" s="90" t="s">
        <v>0</v>
      </c>
      <c r="L19" s="90"/>
      <c r="M19" s="90"/>
      <c r="N19" s="90"/>
      <c r="O19" s="90"/>
      <c r="P19" s="90"/>
      <c r="Q19" s="9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91" t="str">
        <f>C3</f>
        <v>Thembeni Mazamisa</v>
      </c>
      <c r="D21" s="91"/>
      <c r="E21" s="1"/>
      <c r="F21" s="4"/>
      <c r="G21" s="92"/>
      <c r="H21" s="92"/>
      <c r="J21" s="1"/>
      <c r="K21" s="3" t="s">
        <v>1</v>
      </c>
      <c r="L21" s="91" t="str">
        <f>L3</f>
        <v>Thembeni Mazamisa</v>
      </c>
      <c r="M21" s="91"/>
      <c r="N21" s="1"/>
      <c r="O21" s="4"/>
      <c r="P21" s="92"/>
      <c r="Q21" s="92"/>
    </row>
    <row r="22" spans="1:17" ht="15.75" thickBot="1">
      <c r="A22" s="1"/>
      <c r="B22" s="5" t="s">
        <v>2</v>
      </c>
      <c r="C22" s="93">
        <f>C4+7</f>
        <v>45730</v>
      </c>
      <c r="D22" s="93"/>
      <c r="E22" s="1"/>
      <c r="F22" s="1"/>
      <c r="G22" s="1"/>
      <c r="H22" s="1"/>
      <c r="J22" s="1"/>
      <c r="K22" s="5" t="s">
        <v>2</v>
      </c>
      <c r="L22" s="93">
        <f>L4+7</f>
        <v>45744</v>
      </c>
      <c r="M22" s="9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87"/>
      <c r="E33" s="87"/>
      <c r="F33" s="87"/>
      <c r="G33" s="87"/>
      <c r="H33" s="6"/>
      <c r="J33" s="1"/>
      <c r="K33" s="1"/>
      <c r="L33" s="1"/>
      <c r="M33" s="87"/>
      <c r="N33" s="87"/>
      <c r="O33" s="87"/>
      <c r="P33" s="87"/>
      <c r="Q33" s="6"/>
    </row>
    <row r="34" spans="1:17">
      <c r="A34" s="1"/>
      <c r="B34" s="1"/>
      <c r="C34" s="1"/>
      <c r="D34" s="88" t="s">
        <v>10</v>
      </c>
      <c r="E34" s="89"/>
      <c r="F34" s="89"/>
      <c r="G34" s="89"/>
      <c r="H34" s="13" t="s">
        <v>4</v>
      </c>
      <c r="J34" s="1"/>
      <c r="K34" s="1"/>
      <c r="L34" s="1"/>
      <c r="M34" s="88" t="s">
        <v>10</v>
      </c>
      <c r="N34" s="89"/>
      <c r="O34" s="89"/>
      <c r="P34" s="89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90" t="s">
        <v>0</v>
      </c>
      <c r="C1" s="90"/>
      <c r="D1" s="90"/>
      <c r="E1" s="90"/>
      <c r="F1" s="90"/>
      <c r="G1" s="90"/>
      <c r="H1" s="90"/>
      <c r="J1" s="1"/>
      <c r="K1" s="90" t="s">
        <v>0</v>
      </c>
      <c r="L1" s="90"/>
      <c r="M1" s="90"/>
      <c r="N1" s="90"/>
      <c r="O1" s="90"/>
      <c r="P1" s="90"/>
      <c r="Q1" s="90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91" t="s">
        <v>14</v>
      </c>
      <c r="D3" s="91"/>
      <c r="E3" s="1"/>
      <c r="F3" s="4"/>
      <c r="G3" s="92"/>
      <c r="H3" s="92"/>
      <c r="J3" s="1"/>
      <c r="K3" s="3" t="s">
        <v>1</v>
      </c>
      <c r="L3" s="91" t="str">
        <f>C3</f>
        <v>Thembeni Mazamisa</v>
      </c>
      <c r="M3" s="91"/>
      <c r="N3" s="1"/>
      <c r="O3" s="4"/>
      <c r="P3" s="92"/>
      <c r="Q3" s="92"/>
    </row>
    <row r="4" spans="1:17" ht="15.75" thickBot="1">
      <c r="A4" s="1"/>
      <c r="B4" s="5" t="s">
        <v>2</v>
      </c>
      <c r="C4" s="93">
        <v>45751</v>
      </c>
      <c r="D4" s="93"/>
      <c r="E4" s="1"/>
      <c r="F4" s="1"/>
      <c r="G4" s="1"/>
      <c r="H4" s="1"/>
      <c r="J4" s="1"/>
      <c r="K4" s="5" t="s">
        <v>2</v>
      </c>
      <c r="L4" s="93">
        <f>C22+7</f>
        <v>45765</v>
      </c>
      <c r="M4" s="93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87"/>
      <c r="E15" s="87"/>
      <c r="F15" s="87"/>
      <c r="G15" s="87"/>
      <c r="H15" s="6"/>
      <c r="J15" s="1"/>
      <c r="K15" s="1"/>
      <c r="L15" s="1"/>
      <c r="M15" s="87"/>
      <c r="N15" s="87"/>
      <c r="O15" s="87"/>
      <c r="P15" s="87"/>
      <c r="Q15" s="6"/>
    </row>
    <row r="16" spans="1:17">
      <c r="A16" s="1"/>
      <c r="B16" s="1"/>
      <c r="C16" s="1"/>
      <c r="D16" s="88" t="s">
        <v>10</v>
      </c>
      <c r="E16" s="89"/>
      <c r="F16" s="89"/>
      <c r="G16" s="89"/>
      <c r="H16" s="13" t="s">
        <v>27</v>
      </c>
      <c r="J16" s="1"/>
      <c r="K16" s="1"/>
      <c r="L16" s="1"/>
      <c r="M16" s="88" t="s">
        <v>10</v>
      </c>
      <c r="N16" s="89"/>
      <c r="O16" s="89"/>
      <c r="P16" s="89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90" t="s">
        <v>0</v>
      </c>
      <c r="C19" s="90"/>
      <c r="D19" s="90"/>
      <c r="E19" s="90"/>
      <c r="F19" s="90"/>
      <c r="G19" s="90"/>
      <c r="H19" s="90"/>
      <c r="J19" s="1"/>
      <c r="K19" s="90" t="s">
        <v>0</v>
      </c>
      <c r="L19" s="90"/>
      <c r="M19" s="90"/>
      <c r="N19" s="90"/>
      <c r="O19" s="90"/>
      <c r="P19" s="90"/>
      <c r="Q19" s="90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91" t="str">
        <f>C3</f>
        <v>Thembeni Mazamisa</v>
      </c>
      <c r="D21" s="91"/>
      <c r="E21" s="1"/>
      <c r="F21" s="4"/>
      <c r="G21" s="92"/>
      <c r="H21" s="92"/>
      <c r="J21" s="1"/>
      <c r="K21" s="3" t="s">
        <v>1</v>
      </c>
      <c r="L21" s="91" t="str">
        <f>C3</f>
        <v>Thembeni Mazamisa</v>
      </c>
      <c r="M21" s="91"/>
      <c r="N21" s="1"/>
      <c r="O21" s="4"/>
      <c r="P21" s="92"/>
      <c r="Q21" s="92"/>
    </row>
    <row r="22" spans="1:17" ht="15.75" thickBot="1">
      <c r="A22" s="1"/>
      <c r="B22" s="5" t="s">
        <v>2</v>
      </c>
      <c r="C22" s="93">
        <f>C4+7</f>
        <v>45758</v>
      </c>
      <c r="D22" s="93"/>
      <c r="E22" s="1"/>
      <c r="F22" s="1"/>
      <c r="G22" s="1"/>
      <c r="H22" s="1"/>
      <c r="J22" s="1"/>
      <c r="K22" s="5" t="s">
        <v>2</v>
      </c>
      <c r="L22" s="93">
        <f>L4+7</f>
        <v>45772</v>
      </c>
      <c r="M22" s="93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87"/>
      <c r="E33" s="87"/>
      <c r="F33" s="87"/>
      <c r="G33" s="87"/>
      <c r="H33" s="6"/>
      <c r="J33" s="1"/>
      <c r="K33" s="1"/>
      <c r="L33" s="1"/>
      <c r="M33" s="87"/>
      <c r="N33" s="87"/>
      <c r="O33" s="87"/>
      <c r="P33" s="87"/>
      <c r="Q33" s="6"/>
    </row>
    <row r="34" spans="1:17">
      <c r="A34" s="1"/>
      <c r="B34" s="1"/>
      <c r="C34" s="1"/>
      <c r="D34" s="88" t="s">
        <v>10</v>
      </c>
      <c r="E34" s="89"/>
      <c r="F34" s="89"/>
      <c r="G34" s="89"/>
      <c r="H34" s="13" t="s">
        <v>29</v>
      </c>
      <c r="J34" s="1"/>
      <c r="K34" s="1"/>
      <c r="L34" s="1"/>
      <c r="M34" s="88" t="s">
        <v>10</v>
      </c>
      <c r="N34" s="89"/>
      <c r="O34" s="89"/>
      <c r="P34" s="89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B1:H1"/>
    <mergeCell ref="K1:Q1"/>
    <mergeCell ref="C3:D3"/>
    <mergeCell ref="G3:H3"/>
    <mergeCell ref="L3:M3"/>
    <mergeCell ref="P3:Q3"/>
    <mergeCell ref="C4:D4"/>
    <mergeCell ref="L4:M4"/>
    <mergeCell ref="D15:G15"/>
    <mergeCell ref="M15:P15"/>
    <mergeCell ref="D16:G16"/>
    <mergeCell ref="M16:P16"/>
    <mergeCell ref="B19:H19"/>
    <mergeCell ref="K19:Q19"/>
    <mergeCell ref="C21:D21"/>
    <mergeCell ref="G21:H21"/>
    <mergeCell ref="L21:M21"/>
    <mergeCell ref="P21:Q21"/>
    <mergeCell ref="C22:D22"/>
    <mergeCell ref="L22:M22"/>
    <mergeCell ref="D33:G33"/>
    <mergeCell ref="M33:P33"/>
    <mergeCell ref="D34:G34"/>
    <mergeCell ref="M34:P34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90" t="s">
        <v>0</v>
      </c>
      <c r="C1" s="90"/>
      <c r="D1" s="90"/>
      <c r="E1" s="90"/>
      <c r="F1" s="90"/>
      <c r="G1" s="90"/>
      <c r="H1" s="90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91" t="s">
        <v>14</v>
      </c>
      <c r="D3" s="91"/>
      <c r="E3" s="1"/>
      <c r="F3" s="4"/>
      <c r="G3" s="92"/>
      <c r="H3" s="9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93">
        <v>45779</v>
      </c>
      <c r="D4" s="93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87"/>
      <c r="E16" s="87"/>
      <c r="F16" s="87"/>
      <c r="G16" s="87"/>
      <c r="H16" s="6"/>
      <c r="K16" s="1"/>
      <c r="L16" s="1"/>
      <c r="M16" s="1"/>
      <c r="N16" s="87"/>
      <c r="O16" s="87"/>
      <c r="P16" s="87"/>
      <c r="Q16" s="87"/>
      <c r="R16" s="25"/>
    </row>
    <row r="17" spans="1:18" ht="14.25" customHeight="1">
      <c r="A17" s="1"/>
      <c r="B17" s="1"/>
      <c r="C17" s="1"/>
      <c r="D17" s="101" t="s">
        <v>21</v>
      </c>
      <c r="E17" s="89"/>
      <c r="F17" s="89"/>
      <c r="G17" s="89"/>
      <c r="H17" s="13" t="s">
        <v>20</v>
      </c>
      <c r="K17" s="1"/>
      <c r="L17" s="1"/>
      <c r="M17" s="1"/>
      <c r="N17" s="101" t="s">
        <v>21</v>
      </c>
      <c r="O17" s="89"/>
      <c r="P17" s="89"/>
      <c r="Q17" s="89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90" t="s">
        <v>0</v>
      </c>
      <c r="C24" s="90"/>
      <c r="D24" s="90"/>
      <c r="E24" s="90"/>
      <c r="F24" s="90"/>
      <c r="G24" s="90"/>
      <c r="H24" s="90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91" t="s">
        <v>14</v>
      </c>
      <c r="D26" s="91"/>
      <c r="E26" s="1"/>
      <c r="F26" s="4"/>
      <c r="G26" s="92"/>
      <c r="H26" s="9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93">
        <v>45786</v>
      </c>
      <c r="D27" s="93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87"/>
      <c r="E39" s="87"/>
      <c r="F39" s="87"/>
      <c r="G39" s="87"/>
      <c r="H39" s="16"/>
      <c r="K39" s="1"/>
      <c r="L39" s="1"/>
      <c r="M39" s="1"/>
      <c r="N39" s="87"/>
      <c r="O39" s="87"/>
      <c r="P39" s="87"/>
      <c r="Q39" s="87"/>
      <c r="R39" s="30"/>
    </row>
    <row r="40" spans="1:18">
      <c r="A40" s="1"/>
      <c r="B40" s="1"/>
      <c r="C40" s="1"/>
      <c r="D40" s="101" t="s">
        <v>21</v>
      </c>
      <c r="E40" s="89"/>
      <c r="F40" s="89"/>
      <c r="G40" s="89"/>
      <c r="H40" s="15" t="s">
        <v>37</v>
      </c>
      <c r="K40" s="1"/>
      <c r="L40" s="1"/>
      <c r="M40" s="1"/>
      <c r="N40" s="101" t="s">
        <v>21</v>
      </c>
      <c r="O40" s="89"/>
      <c r="P40" s="89"/>
      <c r="Q40" s="89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87"/>
      <c r="F61" s="87"/>
      <c r="G61" s="87"/>
      <c r="H61" s="87"/>
      <c r="I61" s="36"/>
    </row>
    <row r="62" spans="2:9">
      <c r="B62" s="1"/>
      <c r="C62" s="1"/>
      <c r="D62" s="1"/>
      <c r="E62" s="101" t="s">
        <v>21</v>
      </c>
      <c r="F62" s="89"/>
      <c r="G62" s="89"/>
      <c r="H62" s="89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  <mergeCell ref="B1:H1"/>
    <mergeCell ref="C3:D3"/>
    <mergeCell ref="G3:H3"/>
    <mergeCell ref="C4:D4"/>
    <mergeCell ref="D16:G16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87" t="s">
        <v>51</v>
      </c>
      <c r="F17" s="87"/>
      <c r="G17" s="87"/>
      <c r="H17" s="87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02">
        <f>SUBTOTAL(109,'June 25'!$E$8:$E$9)</f>
        <v>0</v>
      </c>
      <c r="F18" s="103"/>
      <c r="G18" s="103"/>
      <c r="H18" s="103"/>
      <c r="I18" s="32" t="s">
        <v>49</v>
      </c>
      <c r="L18" s="1"/>
      <c r="M18" s="1"/>
      <c r="N18" s="1"/>
      <c r="O18" s="87" t="s">
        <v>51</v>
      </c>
      <c r="P18" s="87"/>
      <c r="Q18" s="87"/>
      <c r="R18" s="87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02">
        <f>SUBTOTAL(109,'June 25'!$E$8:$E$9)</f>
        <v>0</v>
      </c>
      <c r="P19" s="103"/>
      <c r="Q19" s="103"/>
      <c r="R19" s="10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87" t="s">
        <v>51</v>
      </c>
      <c r="G39" s="87"/>
      <c r="H39" s="87"/>
      <c r="I39" s="87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02">
        <f>SUBTOTAL(109,'June 25'!$E$8:$E$9)</f>
        <v>0</v>
      </c>
      <c r="G40" s="103"/>
      <c r="H40" s="103"/>
      <c r="I40" s="10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87" t="s">
        <v>51</v>
      </c>
      <c r="Q43" s="87"/>
      <c r="R43" s="87"/>
      <c r="S43" s="87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02">
        <f>SUBTOTAL(109,'June 25'!$E$8:$E$9)</f>
        <v>0</v>
      </c>
      <c r="Q44" s="103"/>
      <c r="R44" s="103"/>
      <c r="S44" s="10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87" t="s">
        <v>51</v>
      </c>
      <c r="F59" s="87"/>
      <c r="G59" s="87"/>
      <c r="H59" s="87"/>
      <c r="I59" s="56"/>
    </row>
    <row r="60" spans="2:9">
      <c r="B60" s="1"/>
      <c r="C60" s="1"/>
      <c r="D60" s="1"/>
      <c r="E60" s="102">
        <f>SUBTOTAL(109,'June 25'!$E$8:$E$9)</f>
        <v>0</v>
      </c>
      <c r="F60" s="103"/>
      <c r="G60" s="103"/>
      <c r="H60" s="10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87" t="s">
        <v>51</v>
      </c>
      <c r="F17" s="87"/>
      <c r="G17" s="87"/>
      <c r="H17" s="87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02">
        <f>SUBTOTAL(109,'June 25'!$E$8:$E$9)</f>
        <v>0</v>
      </c>
      <c r="F18" s="103"/>
      <c r="G18" s="103"/>
      <c r="H18" s="10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87" t="s">
        <v>51</v>
      </c>
      <c r="R19" s="87"/>
      <c r="S19" s="87"/>
      <c r="T19" s="87"/>
      <c r="U19" s="61"/>
    </row>
    <row r="20" spans="2:21">
      <c r="N20" s="1"/>
      <c r="O20" s="1"/>
      <c r="P20" s="1"/>
      <c r="Q20" s="102">
        <f>SUBTOTAL(109,'June 25'!$E$8:$E$9)</f>
        <v>0</v>
      </c>
      <c r="R20" s="103"/>
      <c r="S20" s="103"/>
      <c r="T20" s="10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87" t="s">
        <v>51</v>
      </c>
      <c r="F40" s="87"/>
      <c r="G40" s="87"/>
      <c r="H40" s="87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02">
        <f>SUBTOTAL(109,'June 25'!$E$8:$E$9)</f>
        <v>0</v>
      </c>
      <c r="F41" s="103"/>
      <c r="G41" s="103"/>
      <c r="H41" s="103"/>
      <c r="I41" s="52" t="s">
        <v>68</v>
      </c>
      <c r="N41" s="1"/>
      <c r="O41" s="1"/>
      <c r="P41" s="1"/>
      <c r="Q41" s="87" t="s">
        <v>51</v>
      </c>
      <c r="R41" s="87"/>
      <c r="S41" s="87"/>
      <c r="T41" s="87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02">
        <f>SUBTOTAL(109,'June 25'!$E$8:$E$9)</f>
        <v>0</v>
      </c>
      <c r="R42" s="103"/>
      <c r="S42" s="103"/>
      <c r="T42" s="10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87" t="s">
        <v>51</v>
      </c>
      <c r="G60" s="87"/>
      <c r="H60" s="87"/>
      <c r="I60" s="87"/>
      <c r="J60" s="66"/>
    </row>
    <row r="61" spans="3:10">
      <c r="C61" s="1"/>
      <c r="D61" s="1"/>
      <c r="E61" s="1"/>
      <c r="F61" s="102">
        <f>SUBTOTAL(109,'June 25'!$E$8:$E$9)</f>
        <v>0</v>
      </c>
      <c r="G61" s="103"/>
      <c r="H61" s="103"/>
      <c r="I61" s="10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87" t="s">
        <v>51</v>
      </c>
      <c r="F18" s="87"/>
      <c r="G18" s="87"/>
      <c r="H18" s="87"/>
      <c r="I18" s="71"/>
      <c r="M18" s="1"/>
      <c r="N18" s="1"/>
      <c r="O18" s="1"/>
      <c r="P18" s="87" t="s">
        <v>51</v>
      </c>
      <c r="Q18" s="87"/>
      <c r="R18" s="87"/>
      <c r="S18" s="87"/>
      <c r="T18" s="76"/>
    </row>
    <row r="19" spans="2:21">
      <c r="B19" s="1"/>
      <c r="C19" s="1"/>
      <c r="D19" s="1"/>
      <c r="E19" s="102">
        <f>SUBTOTAL(109,'June 25'!$E$8:$E$9)</f>
        <v>0</v>
      </c>
      <c r="F19" s="103"/>
      <c r="G19" s="103"/>
      <c r="H19" s="103"/>
      <c r="I19" s="67" t="s">
        <v>72</v>
      </c>
      <c r="M19" s="1"/>
      <c r="N19" s="1"/>
      <c r="O19" s="1"/>
      <c r="P19" s="102">
        <f>SUBTOTAL(109,'June 25'!$E$8:$E$9)</f>
        <v>0</v>
      </c>
      <c r="Q19" s="103"/>
      <c r="R19" s="103"/>
      <c r="S19" s="103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87" t="s">
        <v>51</v>
      </c>
      <c r="G38" s="87"/>
      <c r="H38" s="87"/>
      <c r="I38" s="87"/>
      <c r="J38" s="76"/>
      <c r="N38" s="1"/>
      <c r="O38" s="1"/>
      <c r="P38" s="1"/>
      <c r="Q38" s="87" t="s">
        <v>51</v>
      </c>
      <c r="R38" s="87"/>
      <c r="S38" s="87"/>
      <c r="T38" s="87"/>
      <c r="U38" s="76"/>
    </row>
    <row r="39" spans="3:21">
      <c r="C39" s="1"/>
      <c r="D39" s="1"/>
      <c r="E39" s="1"/>
      <c r="F39" s="102">
        <f>SUBTOTAL(109,'June 25'!$E$8:$E$9)</f>
        <v>0</v>
      </c>
      <c r="G39" s="103"/>
      <c r="H39" s="103"/>
      <c r="I39" s="103"/>
      <c r="J39" s="72" t="s">
        <v>76</v>
      </c>
      <c r="N39" s="1"/>
      <c r="O39" s="1"/>
      <c r="P39" s="1"/>
      <c r="Q39" s="102">
        <f>SUBTOTAL(109,'June 25'!$E$8:$E$9)</f>
        <v>0</v>
      </c>
      <c r="R39" s="103"/>
      <c r="S39" s="103"/>
      <c r="T39" s="103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V20"/>
  <sheetViews>
    <sheetView tabSelected="1" topLeftCell="G9" workbookViewId="0">
      <selection activeCell="X18" sqref="X18"/>
    </sheetView>
  </sheetViews>
  <sheetFormatPr defaultRowHeight="14.25"/>
  <cols>
    <col min="3" max="3" width="13.125" customWidth="1"/>
    <col min="5" max="5" width="11.625" customWidth="1"/>
    <col min="9" max="9" width="10.5" customWidth="1"/>
    <col min="17" max="17" width="13.125" customWidth="1"/>
  </cols>
  <sheetData>
    <row r="3" spans="3:22" ht="24" thickBot="1">
      <c r="C3" s="1"/>
      <c r="D3" s="78" t="s">
        <v>0</v>
      </c>
      <c r="E3" s="78"/>
      <c r="F3" s="78"/>
      <c r="G3" s="78"/>
      <c r="H3" s="78"/>
      <c r="I3" s="78"/>
      <c r="J3" s="78"/>
      <c r="O3" s="1"/>
      <c r="P3" s="83" t="s">
        <v>0</v>
      </c>
      <c r="Q3" s="83"/>
      <c r="R3" s="83"/>
      <c r="S3" s="83"/>
      <c r="T3" s="83"/>
      <c r="U3" s="83"/>
      <c r="V3" s="83"/>
    </row>
    <row r="4" spans="3:22" ht="20.25" thickBot="1">
      <c r="C4" s="14">
        <f>'April 25'!C9+'May 25'!J17</f>
        <v>45747</v>
      </c>
      <c r="D4" s="2">
        <f>' Feb 25'!D9</f>
        <v>0</v>
      </c>
      <c r="E4" s="1"/>
      <c r="F4" s="1"/>
      <c r="G4" s="1"/>
      <c r="H4" s="1"/>
      <c r="I4" s="1"/>
      <c r="J4" s="1"/>
      <c r="O4" s="14">
        <f>'April 25'!O9+'May 25'!V17</f>
        <v>0</v>
      </c>
      <c r="P4" s="2">
        <f>' Feb 25'!P9</f>
        <v>0</v>
      </c>
      <c r="Q4" s="1"/>
      <c r="R4" s="1"/>
      <c r="S4" s="1"/>
      <c r="T4" s="1"/>
      <c r="U4" s="1"/>
      <c r="V4" s="1"/>
    </row>
    <row r="5" spans="3:22" ht="43.5" thickBot="1">
      <c r="C5" s="1"/>
      <c r="D5" s="3" t="s">
        <v>1</v>
      </c>
      <c r="E5" s="79" t="s">
        <v>14</v>
      </c>
      <c r="F5" s="79"/>
      <c r="G5" s="1"/>
      <c r="H5" s="4"/>
      <c r="I5" s="80"/>
      <c r="J5" s="80"/>
      <c r="O5" s="1"/>
      <c r="P5" s="3" t="s">
        <v>1</v>
      </c>
      <c r="Q5" s="85" t="s">
        <v>14</v>
      </c>
      <c r="R5" s="85"/>
      <c r="S5" s="1"/>
      <c r="T5" s="4"/>
      <c r="U5" s="84"/>
      <c r="V5" s="84"/>
    </row>
    <row r="6" spans="3:22" ht="15.75" thickBot="1">
      <c r="C6" s="1"/>
      <c r="D6" s="5" t="s">
        <v>2</v>
      </c>
      <c r="E6" s="81">
        <v>45905</v>
      </c>
      <c r="F6" s="81"/>
      <c r="G6" s="1"/>
      <c r="H6" s="1"/>
      <c r="I6" s="1"/>
      <c r="J6" s="1"/>
      <c r="O6" s="1"/>
      <c r="P6" s="5" t="s">
        <v>2</v>
      </c>
      <c r="Q6" s="86">
        <v>45912</v>
      </c>
      <c r="R6" s="86"/>
      <c r="S6" s="1"/>
      <c r="T6" s="1"/>
      <c r="U6" s="1"/>
      <c r="V6" s="1"/>
    </row>
    <row r="7" spans="3:22">
      <c r="C7" s="1"/>
      <c r="D7" s="1"/>
      <c r="E7" s="1"/>
      <c r="F7" s="1"/>
      <c r="G7" s="1"/>
      <c r="H7" s="1"/>
      <c r="I7" s="1"/>
      <c r="J7" s="1"/>
      <c r="O7" s="1"/>
      <c r="P7" s="1"/>
      <c r="Q7" s="1"/>
      <c r="R7" s="1"/>
      <c r="S7" s="1"/>
      <c r="T7" s="1"/>
      <c r="U7" s="1"/>
      <c r="V7" s="1"/>
    </row>
    <row r="8" spans="3:22" ht="60">
      <c r="C8" s="1"/>
      <c r="D8" s="7" t="s">
        <v>3</v>
      </c>
      <c r="E8" s="7" t="s">
        <v>4</v>
      </c>
      <c r="F8" s="1" t="s">
        <v>12</v>
      </c>
      <c r="G8" s="1" t="s">
        <v>11</v>
      </c>
      <c r="H8" s="1" t="s">
        <v>6</v>
      </c>
      <c r="I8" s="1" t="s">
        <v>7</v>
      </c>
      <c r="J8" s="1" t="s">
        <v>8</v>
      </c>
      <c r="O8" s="1"/>
      <c r="P8" s="7" t="s">
        <v>3</v>
      </c>
      <c r="Q8" s="7" t="s">
        <v>4</v>
      </c>
      <c r="R8" s="1" t="s">
        <v>12</v>
      </c>
      <c r="S8" s="1" t="s">
        <v>11</v>
      </c>
      <c r="T8" s="1" t="s">
        <v>6</v>
      </c>
      <c r="U8" s="1" t="s">
        <v>7</v>
      </c>
      <c r="V8" s="1" t="s">
        <v>8</v>
      </c>
    </row>
    <row r="9" spans="3:22" ht="30">
      <c r="C9" s="1"/>
      <c r="D9" s="1" t="str">
        <f>IFERROR(TEXT(TimeSheet214182235461023252627282930313233[[#This Row],[Date]],"aaaa"), "")</f>
        <v>Saturday</v>
      </c>
      <c r="E9" s="8">
        <v>45899</v>
      </c>
      <c r="F9" s="9"/>
      <c r="G9" s="9"/>
      <c r="H9" s="9"/>
      <c r="I9" s="10"/>
      <c r="J9" s="9">
        <f>IFERROR(SUM(F9:I9), "")</f>
        <v>0</v>
      </c>
      <c r="O9" s="1"/>
      <c r="P9" s="1" t="str">
        <f>IFERROR(TEXT(TimeSheet21418223546102325262728293031323334[[#This Row],[Date]],"aaaa"), "")</f>
        <v>Saturday</v>
      </c>
      <c r="Q9" s="8">
        <v>45906</v>
      </c>
      <c r="R9" s="9"/>
      <c r="S9" s="9"/>
      <c r="T9" s="9"/>
      <c r="U9" s="10"/>
      <c r="V9" s="9">
        <f>IFERROR(SUM(R9:U9), "")</f>
        <v>0</v>
      </c>
    </row>
    <row r="10" spans="3:22" ht="15">
      <c r="C10" s="1"/>
      <c r="D10" s="1" t="str">
        <f>IFERROR(TEXT(TimeSheet214182235461023252627282930313233[[#This Row],[Date]],"aaaa"), "")</f>
        <v>Sunday</v>
      </c>
      <c r="E10" s="8">
        <v>45900</v>
      </c>
      <c r="F10" s="9"/>
      <c r="G10" s="9"/>
      <c r="H10" s="9"/>
      <c r="I10" s="10"/>
      <c r="J10" s="9"/>
      <c r="O10" s="1"/>
      <c r="P10" s="1" t="str">
        <f>IFERROR(TEXT(TimeSheet21418223546102325262728293031323334[[#This Row],[Date]],"aaaa"), "")</f>
        <v>Sunday</v>
      </c>
      <c r="Q10" s="8">
        <v>45907</v>
      </c>
      <c r="R10" s="9"/>
      <c r="S10" s="9"/>
      <c r="T10" s="9"/>
      <c r="U10" s="10"/>
      <c r="V10" s="9"/>
    </row>
    <row r="11" spans="3:22" ht="30">
      <c r="C11" s="1"/>
      <c r="D11" s="1" t="s">
        <v>63</v>
      </c>
      <c r="E11" s="8">
        <v>45901</v>
      </c>
      <c r="F11" s="9">
        <f>SUBTOTAL(109,'June 25'!$E$8:$E$9)</f>
        <v>0</v>
      </c>
      <c r="G11" s="9"/>
      <c r="H11" s="9">
        <f>SUBTOTAL(109,'June 25'!$G$8:$G$9)</f>
        <v>0</v>
      </c>
      <c r="I11" s="20"/>
      <c r="J11" s="9"/>
      <c r="O11" s="1"/>
      <c r="P11" s="1" t="s">
        <v>63</v>
      </c>
      <c r="Q11" s="8">
        <v>45908</v>
      </c>
      <c r="R11" s="9">
        <f>SUBTOTAL(109,'June 25'!$E$8:$E$9)</f>
        <v>0</v>
      </c>
      <c r="S11" s="9"/>
      <c r="T11" s="9">
        <f>SUBTOTAL(109,'June 25'!$G$8:$G$9)</f>
        <v>0</v>
      </c>
      <c r="U11" s="20" t="s">
        <v>60</v>
      </c>
      <c r="V11" s="9">
        <v>2</v>
      </c>
    </row>
    <row r="12" spans="3:22" ht="30">
      <c r="C12" s="1"/>
      <c r="D12" s="1" t="s">
        <v>64</v>
      </c>
      <c r="E12" s="8">
        <v>45902</v>
      </c>
      <c r="F12" s="9">
        <f>SUBTOTAL(109,'June 25'!$E$8:$E$9)</f>
        <v>0</v>
      </c>
      <c r="G12" s="9"/>
      <c r="H12" s="9">
        <f>SUBTOTAL(109,'June 25'!$G$8:$G$9)</f>
        <v>0</v>
      </c>
      <c r="I12" s="10" t="s">
        <v>78</v>
      </c>
      <c r="J12" s="9">
        <v>2</v>
      </c>
      <c r="O12" s="1"/>
      <c r="P12" s="1" t="s">
        <v>64</v>
      </c>
      <c r="Q12" s="8">
        <v>45909</v>
      </c>
      <c r="R12" s="9">
        <f>SUBTOTAL(109,'June 25'!$E$8:$E$9)</f>
        <v>0</v>
      </c>
      <c r="S12" s="9"/>
      <c r="T12" s="9">
        <f>SUBTOTAL(109,'June 25'!$G$8:$G$9)</f>
        <v>0</v>
      </c>
      <c r="U12" s="10"/>
      <c r="V12" s="9"/>
    </row>
    <row r="13" spans="3:22" ht="30">
      <c r="C13" s="1"/>
      <c r="D13" s="1" t="s">
        <v>65</v>
      </c>
      <c r="E13" s="8">
        <v>45903</v>
      </c>
      <c r="F13" s="9">
        <f>SUBTOTAL(109,'June 25'!$E$8:$E$9)</f>
        <v>0</v>
      </c>
      <c r="G13" s="9"/>
      <c r="H13" s="9">
        <f>SUBTOTAL(109,'June 25'!$G$8:$G$9)</f>
        <v>0</v>
      </c>
      <c r="I13" s="20" t="s">
        <v>80</v>
      </c>
      <c r="J13" s="9">
        <v>4</v>
      </c>
      <c r="O13" s="1"/>
      <c r="P13" s="1" t="s">
        <v>65</v>
      </c>
      <c r="Q13" s="8">
        <v>45910</v>
      </c>
      <c r="R13" s="9">
        <f>SUBTOTAL(109,'June 25'!$E$8:$E$9)</f>
        <v>0</v>
      </c>
      <c r="S13" s="9"/>
      <c r="T13" s="9">
        <f>SUBTOTAL(109,'June 25'!$G$8:$G$9)</f>
        <v>0</v>
      </c>
      <c r="U13" s="20"/>
      <c r="V13" s="9"/>
    </row>
    <row r="14" spans="3:22" ht="30">
      <c r="C14" s="1"/>
      <c r="D14" s="1" t="s">
        <v>58</v>
      </c>
      <c r="E14" s="8">
        <v>45904</v>
      </c>
      <c r="F14" s="9">
        <f>SUBTOTAL(109,'June 25'!$E$8:$E$9)</f>
        <v>0</v>
      </c>
      <c r="G14" s="9"/>
      <c r="H14" s="9">
        <f>SUBTOTAL(109,'June 25'!$G$8:$G$9)</f>
        <v>0</v>
      </c>
      <c r="I14" s="20" t="s">
        <v>60</v>
      </c>
      <c r="J14" s="9">
        <v>1.3</v>
      </c>
      <c r="O14" s="1"/>
      <c r="P14" s="1" t="s">
        <v>58</v>
      </c>
      <c r="Q14" s="8">
        <v>45911</v>
      </c>
      <c r="R14" s="9">
        <f>SUBTOTAL(109,'June 25'!$E$8:$E$9)</f>
        <v>0</v>
      </c>
      <c r="S14" s="9"/>
      <c r="T14" s="9">
        <f>SUBTOTAL(109,'June 25'!$G$8:$G$9)</f>
        <v>0</v>
      </c>
      <c r="U14" s="20" t="s">
        <v>60</v>
      </c>
      <c r="V14" s="9">
        <v>2.2999999999999998</v>
      </c>
    </row>
    <row r="15" spans="3:22" ht="15">
      <c r="C15" s="1"/>
      <c r="D15" s="1" t="s">
        <v>59</v>
      </c>
      <c r="E15" s="8">
        <v>45905</v>
      </c>
      <c r="F15" s="12">
        <f>SUBTOTAL(109,'June 25'!$E$8:$E$9)</f>
        <v>0</v>
      </c>
      <c r="G15" s="12">
        <f>IFERROR(SUM(G8:G14), "")</f>
        <v>0</v>
      </c>
      <c r="H15" s="12">
        <f>SUBTOTAL(109,'June 25'!$G$8:$G$9)</f>
        <v>0</v>
      </c>
      <c r="I15" s="17" t="s">
        <v>60</v>
      </c>
      <c r="J15" s="17">
        <v>2</v>
      </c>
      <c r="O15" s="1"/>
      <c r="P15" s="1" t="s">
        <v>59</v>
      </c>
      <c r="Q15" s="8">
        <v>45912</v>
      </c>
      <c r="R15" s="12">
        <f>SUBTOTAL(109,'June 25'!$E$8:$E$9)</f>
        <v>0</v>
      </c>
      <c r="S15" s="12">
        <f>IFERROR(SUM(S8:S14), "")</f>
        <v>0</v>
      </c>
      <c r="T15" s="12">
        <f>SUBTOTAL(109,'June 25'!$G$8:$G$9)</f>
        <v>0</v>
      </c>
      <c r="U15" s="17" t="s">
        <v>60</v>
      </c>
      <c r="V15" s="17">
        <v>2</v>
      </c>
    </row>
    <row r="16" spans="3:22" ht="15">
      <c r="C16" s="1"/>
      <c r="D16" s="1"/>
      <c r="E16" s="8"/>
      <c r="F16" s="12">
        <f>SUBTOTAL(109,'June 25'!$E$8:$E$9)</f>
        <v>0</v>
      </c>
      <c r="G16" s="12"/>
      <c r="H16" s="12">
        <f>SUBTOTAL(109,'June 25'!$G$8:$G$9)</f>
        <v>0</v>
      </c>
      <c r="I16" s="19"/>
      <c r="J16" s="17"/>
      <c r="O16" s="1"/>
      <c r="P16" s="1"/>
      <c r="Q16" s="8"/>
      <c r="R16" s="12">
        <f>SUBTOTAL(109,'June 25'!$E$8:$E$9)</f>
        <v>0</v>
      </c>
      <c r="S16" s="12"/>
      <c r="T16" s="12">
        <f>SUBTOTAL(109,'June 25'!$G$8:$G$9)</f>
        <v>0</v>
      </c>
      <c r="U16" s="19"/>
      <c r="V16" s="17"/>
    </row>
    <row r="17" spans="3:22" ht="17.25" thickBot="1">
      <c r="C17" s="1"/>
      <c r="D17" s="1"/>
      <c r="E17" s="11" t="s">
        <v>9</v>
      </c>
      <c r="F17" s="18">
        <f>SUBTOTAL(109,'June 25'!$E$8:$E$9)</f>
        <v>0</v>
      </c>
      <c r="G17" s="18">
        <f>IFERROR(SUM(G9:G16), "")</f>
        <v>0</v>
      </c>
      <c r="H17" s="18">
        <f>IFERROR(SUM(H9:H16), "")</f>
        <v>0</v>
      </c>
      <c r="I17" s="18">
        <f>IFERROR(SUM(I9:I16), "")</f>
        <v>0</v>
      </c>
      <c r="J17" s="12">
        <v>6.3</v>
      </c>
      <c r="O17" s="1"/>
      <c r="P17" s="1"/>
      <c r="Q17" s="11" t="s">
        <v>9</v>
      </c>
      <c r="R17" s="18">
        <f>SUBTOTAL(109,'June 25'!$E$8:$E$9)</f>
        <v>0</v>
      </c>
      <c r="S17" s="18">
        <f>IFERROR(SUM(S9:S16), "")</f>
        <v>0</v>
      </c>
      <c r="T17" s="18">
        <f>IFERROR(SUM(T9:T16), "")</f>
        <v>0</v>
      </c>
      <c r="U17" s="18">
        <f>IFERROR(SUM(U9:U16), "")</f>
        <v>0</v>
      </c>
      <c r="V17" s="12">
        <v>6.3</v>
      </c>
    </row>
    <row r="18" spans="3:22" ht="15" thickTop="1">
      <c r="C18" s="1"/>
      <c r="D18" s="1"/>
      <c r="E18" s="1"/>
      <c r="F18" s="87" t="s">
        <v>51</v>
      </c>
      <c r="G18" s="87"/>
      <c r="H18" s="87"/>
      <c r="I18" s="87"/>
      <c r="J18" s="81"/>
      <c r="O18" s="1"/>
      <c r="P18" s="1"/>
      <c r="Q18" s="1"/>
      <c r="R18" s="87" t="s">
        <v>51</v>
      </c>
      <c r="S18" s="87"/>
      <c r="T18" s="87"/>
      <c r="U18" s="87"/>
      <c r="V18" s="86"/>
    </row>
    <row r="19" spans="3:22">
      <c r="C19" s="1"/>
      <c r="D19" s="1"/>
      <c r="E19" s="1"/>
      <c r="F19" s="102">
        <f>SUBTOTAL(109,'June 25'!$E$8:$E$9)</f>
        <v>0</v>
      </c>
      <c r="G19" s="103"/>
      <c r="H19" s="103"/>
      <c r="I19" s="103"/>
      <c r="J19" s="77" t="s">
        <v>79</v>
      </c>
      <c r="O19" s="1"/>
      <c r="P19" s="1"/>
      <c r="Q19" s="1"/>
      <c r="R19" s="102">
        <f>SUBTOTAL(109,'June 25'!$E$8:$E$9)</f>
        <v>0</v>
      </c>
      <c r="S19" s="103"/>
      <c r="T19" s="103"/>
      <c r="U19" s="103"/>
      <c r="V19" s="82" t="s">
        <v>81</v>
      </c>
    </row>
    <row r="20" spans="3:22">
      <c r="D20" s="1"/>
      <c r="E20" s="1"/>
      <c r="F20" s="1"/>
      <c r="G20" s="1"/>
      <c r="H20" s="1"/>
      <c r="I20" s="1"/>
      <c r="J20" s="1"/>
      <c r="P20" s="1"/>
      <c r="Q20" s="1"/>
      <c r="R20" s="1"/>
      <c r="S20" s="1"/>
      <c r="T20" s="1"/>
      <c r="U20" s="1"/>
      <c r="V20" s="1"/>
    </row>
  </sheetData>
  <mergeCells count="4">
    <mergeCell ref="F18:I18"/>
    <mergeCell ref="F19:I19"/>
    <mergeCell ref="R18:U18"/>
    <mergeCell ref="R19:U19"/>
  </mergeCells>
  <dataValidations count="19">
    <dataValidation allowBlank="1" showInputMessage="1" showErrorMessage="1" prompt="Create a Weekly Time Sheet in this worksheet. Total Hours and Total Pay are automatically calculated at end of TimeSheet table" sqref="C3 O3"/>
    <dataValidation allowBlank="1" showInputMessage="1" showErrorMessage="1" prompt="Title of this worksheet is in this cell" sqref="D3:J3 P3:V3"/>
    <dataValidation allowBlank="1" showInputMessage="1" showErrorMessage="1" prompt="Enter Company Name in this cell. Enter employee details in cells below and Week ending date in cell C5" sqref="D4 P4"/>
    <dataValidation allowBlank="1" showInputMessage="1" showErrorMessage="1" prompt="Enter Employee name in cell at right" sqref="D5 P5"/>
    <dataValidation allowBlank="1" showInputMessage="1" showErrorMessage="1" prompt="Enter Employee name in this cell" sqref="E5:F5 Q5:R5"/>
    <dataValidation allowBlank="1" showInputMessage="1" showErrorMessage="1" prompt="Enter Employee phone number in cell at right" sqref="H5 T5"/>
    <dataValidation allowBlank="1" showInputMessage="1" showErrorMessage="1" prompt="Enter Employee phone number in this cell" sqref="I5:J5 U5:V5"/>
    <dataValidation allowBlank="1" showInputMessage="1" showErrorMessage="1" prompt="Enter Regular Hours in this column under this heading" sqref="F8 R8"/>
    <dataValidation allowBlank="1" showInputMessage="1" showErrorMessage="1" prompt="Date is automatically updated in this column under this heading based on Week ending date in cell C5" sqref="E8 Q8"/>
    <dataValidation allowBlank="1" showInputMessage="1" showErrorMessage="1" prompt="Enter Overtime Hours in this column under this heading" sqref="G8 S8"/>
    <dataValidation allowBlank="1" showInputMessage="1" showErrorMessage="1" prompt="Enter Sick hours in this column under this heading" sqref="H8 T8"/>
    <dataValidation allowBlank="1" showInputMessage="1" showErrorMessage="1" prompt="Enter Vacation hours in this column under this heading" sqref="I8 U8"/>
    <dataValidation allowBlank="1" showInputMessage="1" showErrorMessage="1" prompt="Total Hours for each weekday are automatically calculated in this column under this heading" sqref="J8 V8"/>
    <dataValidation allowBlank="1" showInputMessage="1" showErrorMessage="1" prompt="Total hours for the entire period are automatically calculated in cells at right" sqref="E17 Q17"/>
    <dataValidation allowBlank="1" showInputMessage="1" showErrorMessage="1" prompt="Enter Employee signature in this cell" sqref="F18:I18 R18:U18"/>
    <dataValidation allowBlank="1" showInputMessage="1" showErrorMessage="1" prompt="Enter Date in this cell" sqref="J18 V18"/>
    <dataValidation allowBlank="1" showInputMessage="1" showErrorMessage="1" prompt="Enter Week ending date in cell at right" sqref="D6 P6"/>
    <dataValidation allowBlank="1" showInputMessage="1" showErrorMessage="1" prompt="Enter Week ending date in this cell" sqref="E6 Q6"/>
    <dataValidation allowBlank="1" showInputMessage="1" showErrorMessage="1" prompt="Weekdays are automatically updated in this column under this heading" sqref="D8 P8"/>
  </dataValidation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2025-09-12T13:14:43Z</dcterms:modified>
</cp:coreProperties>
</file>