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firstSheet="2" activeTab="7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0" l="1"/>
  <c r="H38" i="10"/>
  <c r="E38" i="10"/>
  <c r="G37" i="10"/>
  <c r="E37" i="10"/>
  <c r="G36" i="10"/>
  <c r="F36" i="10"/>
  <c r="F38" i="10" s="1"/>
  <c r="E36" i="10"/>
  <c r="G35" i="10"/>
  <c r="E35" i="10"/>
  <c r="G34" i="10"/>
  <c r="E34" i="10"/>
  <c r="G33" i="10"/>
  <c r="E33" i="10"/>
  <c r="G32" i="10"/>
  <c r="E32" i="10"/>
  <c r="C31" i="10"/>
  <c r="C30" i="10"/>
  <c r="C25" i="10"/>
  <c r="B25" i="10"/>
  <c r="G38" i="10" l="1"/>
  <c r="P19" i="10"/>
  <c r="S17" i="10"/>
  <c r="P17" i="10"/>
  <c r="R16" i="10"/>
  <c r="P16" i="10"/>
  <c r="R15" i="10"/>
  <c r="Q15" i="10"/>
  <c r="Q17" i="10" s="1"/>
  <c r="P15" i="10"/>
  <c r="R14" i="10"/>
  <c r="P14" i="10"/>
  <c r="R13" i="10"/>
  <c r="P13" i="10"/>
  <c r="R12" i="10"/>
  <c r="P12" i="10"/>
  <c r="R11" i="10"/>
  <c r="R17" i="10" s="1"/>
  <c r="P11" i="10"/>
  <c r="N10" i="10"/>
  <c r="T9" i="10"/>
  <c r="N9" i="10"/>
  <c r="N4" i="10"/>
  <c r="M4" i="10"/>
  <c r="E19" i="10" l="1"/>
  <c r="H17" i="10"/>
  <c r="E17" i="10"/>
  <c r="G16" i="10"/>
  <c r="E16" i="10"/>
  <c r="G15" i="10"/>
  <c r="F15" i="10"/>
  <c r="F17" i="10" s="1"/>
  <c r="E15" i="10"/>
  <c r="G14" i="10"/>
  <c r="E14" i="10"/>
  <c r="G13" i="10"/>
  <c r="E13" i="10"/>
  <c r="G12" i="10"/>
  <c r="E12" i="10"/>
  <c r="G11" i="10"/>
  <c r="E11" i="10"/>
  <c r="C10" i="10"/>
  <c r="I9" i="10"/>
  <c r="C9" i="10"/>
  <c r="C4" i="10"/>
  <c r="B4" i="10"/>
  <c r="G17" i="10" l="1"/>
  <c r="Q39" i="9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<sst xmlns="http://schemas.openxmlformats.org/spreadsheetml/2006/main" count="622" uniqueCount="84">
  <si>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</si>
  <si>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</si>
  <si>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</si>
  <si>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</si>
  <si>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</si>
  <si>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</si>
  <si>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</si>
  <si>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</si>
  <si>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</si>
  <si>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</si>
  <si>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</si>
  <si>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</si>
  <si>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</si>
  <si>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</si>
  <si>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</si>
  <si>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</si>
  <si>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</si>
  <si>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</si>
  <si>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</si>
  <si>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</si>
  <si>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</si>
  <si>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</si>
  <si>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</si>
  <si>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</si>
  <si>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</si>
  <si>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</si>
  <si>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</si>
  <si>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</si>
  <si>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</si>
  <si>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</si>
  <si>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</si>
  <si>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</si>
  <si>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</si>
  <si>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</si>
  <si>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</si>
  <si>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</si>
  <si>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</si>
  <si>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</si>
  <si>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</si>
  <si>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</si>
  <si>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</si>
  <si>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</si>
  <si>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</si>
  <si>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</si>
  <si>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</si>
  <si>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</si>
  <si>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</si>
  <si>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</si>
  <si>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</si>
  <si>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</si>
  <si>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</si>
  <si>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</si>
  <si>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</si>
  <si>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</si>
  <si>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</si>
  <si>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</si>
  <si>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</si>
  <si>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</si>
  <si>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</si>
  <si>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</si>
  <si>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</si>
  <si>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</si>
  <si>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</si>
  <si>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</si>
  <si>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</si>
  <si>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</si>
  <si>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</si>
  <si>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</si>
  <si>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</si>
  <si>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</si>
  <si>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</si>
  <si>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</si>
  <si>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</si>
  <si>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</si>
  <si>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</si>
  <si>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</si>
  <si>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</si>
  <si>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</si>
  <si>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</si>
  <si>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</si>
  <si>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</si>
  <si>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</si>
  <si>
    <t>19/09/2025</t>
  </si>
  <si>
    <t>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</si>
</sst>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0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1"/>
      <tableStyleElement type="headerRow" dxfId="40"/>
      <tableStyleElement type="firstColumn" dxfId="39"/>
      <tableStyleElement type="lastColumn" dxfId="38"/>
    </tableStyle>
    <tableStyle name="Weekly time sheet 2" pivot="0" count="4">
      <tableStyleElement type="wholeTable" dxfId="37"/>
      <tableStyleElement type="headerRow" dxfId="36"/>
      <tableStyleElement type="firstColumn" dxfId="35"/>
      <tableStyleElement type="lastColumn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5640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7210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4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2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C8:I16" totalsRowShown="0">
  <autoFilter ref="C8:I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N8:T16" totalsRowShown="0">
  <autoFilter ref="N8:T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id="34" name="TimeSheet2141822354610232526272829303132333435" displayName="TimeSheet2141822354610232526272829303132333435" ref="C29:I37" totalsRowShown="0">
  <autoFilter ref="C29:I37"/>
  <tableColumns count="7">
    <tableColumn id="1" name="Day">
      <calculatedColumnFormula>IFERROR(TEXT(TimeSheet2141822354610232526272829303132333435[[#This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IFERROR(SUM(E30:H30),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comments" Target="../comments8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94" t="s">
        <v>0</v>
      </c>
      <c r="C1" s="94"/>
      <c r="D1" s="94"/>
      <c r="E1" s="94"/>
      <c r="F1" s="94"/>
      <c r="G1" s="94"/>
      <c r="H1" s="94"/>
      <c r="J1" s="1"/>
      <c r="K1" s="94" t="s">
        <v>0</v>
      </c>
      <c r="L1" s="94"/>
      <c r="M1" s="94"/>
      <c r="N1" s="94"/>
      <c r="O1" s="94"/>
      <c r="P1" s="94"/>
      <c r="Q1" s="9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95" t="s">
        <v>14</v>
      </c>
      <c r="D3" s="96"/>
      <c r="E3" s="1"/>
      <c r="F3" s="4"/>
      <c r="G3" s="97"/>
      <c r="H3" s="97"/>
      <c r="J3" s="1"/>
      <c r="K3" s="3" t="s">
        <v>1</v>
      </c>
      <c r="L3" s="104" t="str">
        <f>C3</f>
        <v>Thembeni Mazamisa</v>
      </c>
      <c r="M3" s="104"/>
      <c r="N3" s="1"/>
      <c r="O3" s="4"/>
      <c r="P3" s="97"/>
      <c r="Q3" s="97"/>
    </row>
    <row r="4" spans="1:17" ht="15.75" thickBot="1">
      <c r="A4" s="1"/>
      <c r="B4" s="5" t="s">
        <v>2</v>
      </c>
      <c r="C4" s="98">
        <v>45695</v>
      </c>
      <c r="D4" s="98"/>
      <c r="E4" s="1"/>
      <c r="F4" s="1"/>
      <c r="G4" s="1"/>
      <c r="H4" s="1"/>
      <c r="J4" s="1"/>
      <c r="K4" s="5" t="s">
        <v>2</v>
      </c>
      <c r="L4" s="105">
        <v>45709</v>
      </c>
      <c r="M4" s="10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99"/>
      <c r="E15" s="100"/>
      <c r="F15" s="100"/>
      <c r="G15" s="101"/>
      <c r="H15" s="6"/>
      <c r="J15" s="1"/>
      <c r="K15" s="1"/>
      <c r="L15" s="1"/>
      <c r="M15" s="103"/>
      <c r="N15" s="103"/>
      <c r="O15" s="103"/>
      <c r="P15" s="103"/>
      <c r="Q15" s="6"/>
    </row>
    <row r="16" spans="1:17">
      <c r="A16" s="1"/>
      <c r="B16" s="1"/>
      <c r="C16" s="1"/>
      <c r="D16" s="102" t="s">
        <v>10</v>
      </c>
      <c r="E16" s="102"/>
      <c r="F16" s="102"/>
      <c r="G16" s="102"/>
      <c r="H16" s="13" t="s">
        <v>4</v>
      </c>
      <c r="J16" s="1"/>
      <c r="K16" s="1"/>
      <c r="L16" s="1"/>
      <c r="M16" s="92" t="s">
        <v>10</v>
      </c>
      <c r="N16" s="93"/>
      <c r="O16" s="93"/>
      <c r="P16" s="9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94" t="s">
        <v>0</v>
      </c>
      <c r="C19" s="94"/>
      <c r="D19" s="94"/>
      <c r="E19" s="94"/>
      <c r="F19" s="94"/>
      <c r="G19" s="94"/>
      <c r="H19" s="94"/>
      <c r="J19" s="1"/>
      <c r="K19" s="94" t="s">
        <v>0</v>
      </c>
      <c r="L19" s="94"/>
      <c r="M19" s="94"/>
      <c r="N19" s="94"/>
      <c r="O19" s="94"/>
      <c r="P19" s="94"/>
      <c r="Q19" s="9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95" t="str">
        <f>C3</f>
        <v>Thembeni Mazamisa</v>
      </c>
      <c r="D21" s="96"/>
      <c r="E21" s="1"/>
      <c r="F21" s="4"/>
      <c r="G21" s="97"/>
      <c r="H21" s="97"/>
      <c r="J21" s="1"/>
      <c r="K21" s="3" t="s">
        <v>1</v>
      </c>
      <c r="L21" s="104" t="str">
        <f>C3</f>
        <v>Thembeni Mazamisa</v>
      </c>
      <c r="M21" s="104"/>
      <c r="N21" s="1"/>
      <c r="O21" s="4"/>
      <c r="P21" s="97"/>
      <c r="Q21" s="97"/>
    </row>
    <row r="22" spans="1:17" ht="15.75" thickBot="1">
      <c r="A22" s="1"/>
      <c r="B22" s="5" t="s">
        <v>2</v>
      </c>
      <c r="C22" s="98">
        <v>45702</v>
      </c>
      <c r="D22" s="98"/>
      <c r="E22" s="1"/>
      <c r="F22" s="1"/>
      <c r="G22" s="1"/>
      <c r="H22" s="1"/>
      <c r="J22" s="1"/>
      <c r="K22" s="5" t="s">
        <v>2</v>
      </c>
      <c r="L22" s="105">
        <v>45716</v>
      </c>
      <c r="M22" s="10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03"/>
      <c r="E33" s="103"/>
      <c r="F33" s="103"/>
      <c r="G33" s="103"/>
      <c r="H33" s="6"/>
      <c r="J33" s="1"/>
      <c r="K33" s="1"/>
      <c r="L33" s="1"/>
      <c r="M33" s="103"/>
      <c r="N33" s="103"/>
      <c r="O33" s="103"/>
      <c r="P33" s="103"/>
      <c r="Q33" s="6"/>
    </row>
    <row r="34" spans="1:17">
      <c r="A34" s="1"/>
      <c r="B34" s="1"/>
      <c r="C34" s="1"/>
      <c r="D34" s="92" t="s">
        <v>10</v>
      </c>
      <c r="E34" s="93"/>
      <c r="F34" s="93"/>
      <c r="G34" s="93"/>
      <c r="H34" s="13" t="s">
        <v>4</v>
      </c>
      <c r="J34" s="1"/>
      <c r="K34" s="1"/>
      <c r="L34" s="1"/>
      <c r="M34" s="92" t="s">
        <v>10</v>
      </c>
      <c r="N34" s="93"/>
      <c r="O34" s="93"/>
      <c r="P34" s="9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94" t="s">
        <v>0</v>
      </c>
      <c r="C1" s="94"/>
      <c r="D1" s="94"/>
      <c r="E1" s="94"/>
      <c r="F1" s="94"/>
      <c r="G1" s="94"/>
      <c r="H1" s="94"/>
      <c r="J1" s="1"/>
      <c r="K1" s="94" t="s">
        <v>0</v>
      </c>
      <c r="L1" s="94"/>
      <c r="M1" s="94"/>
      <c r="N1" s="94"/>
      <c r="O1" s="94"/>
      <c r="P1" s="94"/>
      <c r="Q1" s="9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04" t="s">
        <v>14</v>
      </c>
      <c r="D3" s="104"/>
      <c r="E3" s="1"/>
      <c r="F3" s="4"/>
      <c r="G3" s="97"/>
      <c r="H3" s="97"/>
      <c r="J3" s="1"/>
      <c r="K3" s="3" t="s">
        <v>1</v>
      </c>
      <c r="L3" s="104" t="str">
        <f>C3</f>
        <v>Thembeni Mazamisa</v>
      </c>
      <c r="M3" s="104"/>
      <c r="N3" s="1"/>
      <c r="O3" s="4"/>
      <c r="P3" s="97"/>
      <c r="Q3" s="97"/>
    </row>
    <row r="4" spans="1:17" ht="15.75" thickBot="1">
      <c r="A4" s="1"/>
      <c r="B4" s="5" t="s">
        <v>2</v>
      </c>
      <c r="C4" s="105">
        <v>45723</v>
      </c>
      <c r="D4" s="105"/>
      <c r="E4" s="1"/>
      <c r="F4" s="1"/>
      <c r="G4" s="1"/>
      <c r="H4" s="1"/>
      <c r="J4" s="1"/>
      <c r="K4" s="5" t="s">
        <v>2</v>
      </c>
      <c r="L4" s="105">
        <f>C22+7</f>
        <v>45737</v>
      </c>
      <c r="M4" s="10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03"/>
      <c r="E15" s="103"/>
      <c r="F15" s="103"/>
      <c r="G15" s="103"/>
      <c r="H15" s="6"/>
      <c r="J15" s="1"/>
      <c r="K15" s="1"/>
      <c r="L15" s="1"/>
      <c r="M15" s="103"/>
      <c r="N15" s="103"/>
      <c r="O15" s="103"/>
      <c r="P15" s="103"/>
      <c r="Q15" s="6"/>
    </row>
    <row r="16" spans="1:17">
      <c r="A16" s="1"/>
      <c r="B16" s="1"/>
      <c r="C16" s="1"/>
      <c r="D16" s="92" t="s">
        <v>10</v>
      </c>
      <c r="E16" s="93"/>
      <c r="F16" s="93"/>
      <c r="G16" s="93"/>
      <c r="H16" s="13" t="s">
        <v>4</v>
      </c>
      <c r="J16" s="1"/>
      <c r="K16" s="1"/>
      <c r="L16" s="1"/>
      <c r="M16" s="92" t="s">
        <v>10</v>
      </c>
      <c r="N16" s="93"/>
      <c r="O16" s="93"/>
      <c r="P16" s="9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94" t="s">
        <v>0</v>
      </c>
      <c r="C19" s="94"/>
      <c r="D19" s="94"/>
      <c r="E19" s="94"/>
      <c r="F19" s="94"/>
      <c r="G19" s="94"/>
      <c r="H19" s="94"/>
      <c r="J19" s="1"/>
      <c r="K19" s="94" t="s">
        <v>0</v>
      </c>
      <c r="L19" s="94"/>
      <c r="M19" s="94"/>
      <c r="N19" s="94"/>
      <c r="O19" s="94"/>
      <c r="P19" s="94"/>
      <c r="Q19" s="9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04" t="str">
        <f>C3</f>
        <v>Thembeni Mazamisa</v>
      </c>
      <c r="D21" s="104"/>
      <c r="E21" s="1"/>
      <c r="F21" s="4"/>
      <c r="G21" s="97"/>
      <c r="H21" s="97"/>
      <c r="J21" s="1"/>
      <c r="K21" s="3" t="s">
        <v>1</v>
      </c>
      <c r="L21" s="104" t="str">
        <f>L3</f>
        <v>Thembeni Mazamisa</v>
      </c>
      <c r="M21" s="104"/>
      <c r="N21" s="1"/>
      <c r="O21" s="4"/>
      <c r="P21" s="97"/>
      <c r="Q21" s="97"/>
    </row>
    <row r="22" spans="1:17" ht="15.75" thickBot="1">
      <c r="A22" s="1"/>
      <c r="B22" s="5" t="s">
        <v>2</v>
      </c>
      <c r="C22" s="105">
        <f>C4+7</f>
        <v>45730</v>
      </c>
      <c r="D22" s="105"/>
      <c r="E22" s="1"/>
      <c r="F22" s="1"/>
      <c r="G22" s="1"/>
      <c r="H22" s="1"/>
      <c r="J22" s="1"/>
      <c r="K22" s="5" t="s">
        <v>2</v>
      </c>
      <c r="L22" s="105">
        <f>L4+7</f>
        <v>45744</v>
      </c>
      <c r="M22" s="10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103"/>
      <c r="E33" s="103"/>
      <c r="F33" s="103"/>
      <c r="G33" s="103"/>
      <c r="H33" s="6"/>
      <c r="J33" s="1"/>
      <c r="K33" s="1"/>
      <c r="L33" s="1"/>
      <c r="M33" s="103"/>
      <c r="N33" s="103"/>
      <c r="O33" s="103"/>
      <c r="P33" s="103"/>
      <c r="Q33" s="6"/>
    </row>
    <row r="34" spans="1:17">
      <c r="A34" s="1"/>
      <c r="B34" s="1"/>
      <c r="C34" s="1"/>
      <c r="D34" s="92" t="s">
        <v>10</v>
      </c>
      <c r="E34" s="93"/>
      <c r="F34" s="93"/>
      <c r="G34" s="93"/>
      <c r="H34" s="13" t="s">
        <v>4</v>
      </c>
      <c r="J34" s="1"/>
      <c r="K34" s="1"/>
      <c r="L34" s="1"/>
      <c r="M34" s="92" t="s">
        <v>10</v>
      </c>
      <c r="N34" s="93"/>
      <c r="O34" s="93"/>
      <c r="P34" s="9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94" t="s">
        <v>0</v>
      </c>
      <c r="C1" s="94"/>
      <c r="D1" s="94"/>
      <c r="E1" s="94"/>
      <c r="F1" s="94"/>
      <c r="G1" s="94"/>
      <c r="H1" s="94"/>
      <c r="J1" s="1"/>
      <c r="K1" s="94" t="s">
        <v>0</v>
      </c>
      <c r="L1" s="94"/>
      <c r="M1" s="94"/>
      <c r="N1" s="94"/>
      <c r="O1" s="94"/>
      <c r="P1" s="94"/>
      <c r="Q1" s="9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04" t="s">
        <v>14</v>
      </c>
      <c r="D3" s="104"/>
      <c r="E3" s="1"/>
      <c r="F3" s="4"/>
      <c r="G3" s="97"/>
      <c r="H3" s="97"/>
      <c r="J3" s="1"/>
      <c r="K3" s="3" t="s">
        <v>1</v>
      </c>
      <c r="L3" s="104" t="str">
        <f>C3</f>
        <v>Thembeni Mazamisa</v>
      </c>
      <c r="M3" s="104"/>
      <c r="N3" s="1"/>
      <c r="O3" s="4"/>
      <c r="P3" s="97"/>
      <c r="Q3" s="97"/>
    </row>
    <row r="4" spans="1:17" ht="15.75" thickBot="1">
      <c r="A4" s="1"/>
      <c r="B4" s="5" t="s">
        <v>2</v>
      </c>
      <c r="C4" s="105">
        <v>45751</v>
      </c>
      <c r="D4" s="105"/>
      <c r="E4" s="1"/>
      <c r="F4" s="1"/>
      <c r="G4" s="1"/>
      <c r="H4" s="1"/>
      <c r="J4" s="1"/>
      <c r="K4" s="5" t="s">
        <v>2</v>
      </c>
      <c r="L4" s="105">
        <f>C22+7</f>
        <v>45765</v>
      </c>
      <c r="M4" s="10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103"/>
      <c r="E15" s="103"/>
      <c r="F15" s="103"/>
      <c r="G15" s="103"/>
      <c r="H15" s="6"/>
      <c r="J15" s="1"/>
      <c r="K15" s="1"/>
      <c r="L15" s="1"/>
      <c r="M15" s="103"/>
      <c r="N15" s="103"/>
      <c r="O15" s="103"/>
      <c r="P15" s="103"/>
      <c r="Q15" s="6"/>
    </row>
    <row r="16" spans="1:17">
      <c r="A16" s="1"/>
      <c r="B16" s="1"/>
      <c r="C16" s="1"/>
      <c r="D16" s="92" t="s">
        <v>10</v>
      </c>
      <c r="E16" s="93"/>
      <c r="F16" s="93"/>
      <c r="G16" s="93"/>
      <c r="H16" s="13" t="s">
        <v>27</v>
      </c>
      <c r="J16" s="1"/>
      <c r="K16" s="1"/>
      <c r="L16" s="1"/>
      <c r="M16" s="92" t="s">
        <v>10</v>
      </c>
      <c r="N16" s="93"/>
      <c r="O16" s="93"/>
      <c r="P16" s="9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94" t="s">
        <v>0</v>
      </c>
      <c r="C19" s="94"/>
      <c r="D19" s="94"/>
      <c r="E19" s="94"/>
      <c r="F19" s="94"/>
      <c r="G19" s="94"/>
      <c r="H19" s="94"/>
      <c r="J19" s="1"/>
      <c r="K19" s="94" t="s">
        <v>0</v>
      </c>
      <c r="L19" s="94"/>
      <c r="M19" s="94"/>
      <c r="N19" s="94"/>
      <c r="O19" s="94"/>
      <c r="P19" s="94"/>
      <c r="Q19" s="9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04" t="str">
        <f>C3</f>
        <v>Thembeni Mazamisa</v>
      </c>
      <c r="D21" s="104"/>
      <c r="E21" s="1"/>
      <c r="F21" s="4"/>
      <c r="G21" s="97"/>
      <c r="H21" s="97"/>
      <c r="J21" s="1"/>
      <c r="K21" s="3" t="s">
        <v>1</v>
      </c>
      <c r="L21" s="104" t="str">
        <f>C3</f>
        <v>Thembeni Mazamisa</v>
      </c>
      <c r="M21" s="104"/>
      <c r="N21" s="1"/>
      <c r="O21" s="4"/>
      <c r="P21" s="97"/>
      <c r="Q21" s="97"/>
    </row>
    <row r="22" spans="1:17" ht="15.75" thickBot="1">
      <c r="A22" s="1"/>
      <c r="B22" s="5" t="s">
        <v>2</v>
      </c>
      <c r="C22" s="105">
        <f>C4+7</f>
        <v>45758</v>
      </c>
      <c r="D22" s="105"/>
      <c r="E22" s="1"/>
      <c r="F22" s="1"/>
      <c r="G22" s="1"/>
      <c r="H22" s="1"/>
      <c r="J22" s="1"/>
      <c r="K22" s="5" t="s">
        <v>2</v>
      </c>
      <c r="L22" s="105">
        <f>L4+7</f>
        <v>45772</v>
      </c>
      <c r="M22" s="10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103"/>
      <c r="E33" s="103"/>
      <c r="F33" s="103"/>
      <c r="G33" s="103"/>
      <c r="H33" s="6"/>
      <c r="J33" s="1"/>
      <c r="K33" s="1"/>
      <c r="L33" s="1"/>
      <c r="M33" s="103"/>
      <c r="N33" s="103"/>
      <c r="O33" s="103"/>
      <c r="P33" s="103"/>
      <c r="Q33" s="6"/>
    </row>
    <row r="34" spans="1:17">
      <c r="A34" s="1"/>
      <c r="B34" s="1"/>
      <c r="C34" s="1"/>
      <c r="D34" s="92" t="s">
        <v>10</v>
      </c>
      <c r="E34" s="93"/>
      <c r="F34" s="93"/>
      <c r="G34" s="93"/>
      <c r="H34" s="13" t="s">
        <v>29</v>
      </c>
      <c r="J34" s="1"/>
      <c r="K34" s="1"/>
      <c r="L34" s="1"/>
      <c r="M34" s="92" t="s">
        <v>10</v>
      </c>
      <c r="N34" s="93"/>
      <c r="O34" s="93"/>
      <c r="P34" s="9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94" t="s">
        <v>0</v>
      </c>
      <c r="C1" s="94"/>
      <c r="D1" s="94"/>
      <c r="E1" s="94"/>
      <c r="F1" s="94"/>
      <c r="G1" s="94"/>
      <c r="H1" s="9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104" t="s">
        <v>14</v>
      </c>
      <c r="D3" s="104"/>
      <c r="E3" s="1"/>
      <c r="F3" s="4"/>
      <c r="G3" s="97"/>
      <c r="H3" s="9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05">
        <v>45779</v>
      </c>
      <c r="D4" s="10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103"/>
      <c r="E16" s="103"/>
      <c r="F16" s="103"/>
      <c r="G16" s="103"/>
      <c r="H16" s="6"/>
      <c r="K16" s="1"/>
      <c r="L16" s="1"/>
      <c r="M16" s="1"/>
      <c r="N16" s="103"/>
      <c r="O16" s="103"/>
      <c r="P16" s="103"/>
      <c r="Q16" s="103"/>
      <c r="R16" s="25"/>
    </row>
    <row r="17" spans="1:18" ht="14.25" customHeight="1">
      <c r="A17" s="1"/>
      <c r="B17" s="1"/>
      <c r="C17" s="1"/>
      <c r="D17" s="106" t="s">
        <v>21</v>
      </c>
      <c r="E17" s="93"/>
      <c r="F17" s="93"/>
      <c r="G17" s="93"/>
      <c r="H17" s="13" t="s">
        <v>20</v>
      </c>
      <c r="K17" s="1"/>
      <c r="L17" s="1"/>
      <c r="M17" s="1"/>
      <c r="N17" s="106" t="s">
        <v>21</v>
      </c>
      <c r="O17" s="93"/>
      <c r="P17" s="93"/>
      <c r="Q17" s="9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94" t="s">
        <v>0</v>
      </c>
      <c r="C24" s="94"/>
      <c r="D24" s="94"/>
      <c r="E24" s="94"/>
      <c r="F24" s="94"/>
      <c r="G24" s="94"/>
      <c r="H24" s="9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104" t="s">
        <v>14</v>
      </c>
      <c r="D26" s="104"/>
      <c r="E26" s="1"/>
      <c r="F26" s="4"/>
      <c r="G26" s="97"/>
      <c r="H26" s="9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05">
        <v>45786</v>
      </c>
      <c r="D27" s="10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103"/>
      <c r="E39" s="103"/>
      <c r="F39" s="103"/>
      <c r="G39" s="103"/>
      <c r="H39" s="16"/>
      <c r="K39" s="1"/>
      <c r="L39" s="1"/>
      <c r="M39" s="1"/>
      <c r="N39" s="103"/>
      <c r="O39" s="103"/>
      <c r="P39" s="103"/>
      <c r="Q39" s="103"/>
      <c r="R39" s="30"/>
    </row>
    <row r="40" spans="1:18">
      <c r="A40" s="1"/>
      <c r="B40" s="1"/>
      <c r="C40" s="1"/>
      <c r="D40" s="106" t="s">
        <v>21</v>
      </c>
      <c r="E40" s="93"/>
      <c r="F40" s="93"/>
      <c r="G40" s="93"/>
      <c r="H40" s="15" t="s">
        <v>37</v>
      </c>
      <c r="K40" s="1"/>
      <c r="L40" s="1"/>
      <c r="M40" s="1"/>
      <c r="N40" s="106" t="s">
        <v>21</v>
      </c>
      <c r="O40" s="93"/>
      <c r="P40" s="93"/>
      <c r="Q40" s="9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103"/>
      <c r="F61" s="103"/>
      <c r="G61" s="103"/>
      <c r="H61" s="103"/>
      <c r="I61" s="36"/>
    </row>
    <row r="62" spans="2:9">
      <c r="B62" s="1"/>
      <c r="C62" s="1"/>
      <c r="D62" s="1"/>
      <c r="E62" s="106" t="s">
        <v>21</v>
      </c>
      <c r="F62" s="93"/>
      <c r="G62" s="93"/>
      <c r="H62" s="9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103" t="s">
        <v>51</v>
      </c>
      <c r="F17" s="103"/>
      <c r="G17" s="103"/>
      <c r="H17" s="103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07">
        <f>SUBTOTAL(109,'June 25'!$E$8:$E$9)</f>
        <v>0</v>
      </c>
      <c r="F18" s="108"/>
      <c r="G18" s="108"/>
      <c r="H18" s="108"/>
      <c r="I18" s="32" t="s">
        <v>49</v>
      </c>
      <c r="L18" s="1"/>
      <c r="M18" s="1"/>
      <c r="N18" s="1"/>
      <c r="O18" s="103" t="s">
        <v>51</v>
      </c>
      <c r="P18" s="103"/>
      <c r="Q18" s="103"/>
      <c r="R18" s="103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07">
        <f>SUBTOTAL(109,'June 25'!$E$8:$E$9)</f>
        <v>0</v>
      </c>
      <c r="P19" s="108"/>
      <c r="Q19" s="108"/>
      <c r="R19" s="108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103" t="s">
        <v>51</v>
      </c>
      <c r="G39" s="103"/>
      <c r="H39" s="103"/>
      <c r="I39" s="103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07">
        <f>SUBTOTAL(109,'June 25'!$E$8:$E$9)</f>
        <v>0</v>
      </c>
      <c r="G40" s="108"/>
      <c r="H40" s="108"/>
      <c r="I40" s="108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103" t="s">
        <v>51</v>
      </c>
      <c r="Q43" s="103"/>
      <c r="R43" s="103"/>
      <c r="S43" s="103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07">
        <f>SUBTOTAL(109,'June 25'!$E$8:$E$9)</f>
        <v>0</v>
      </c>
      <c r="Q44" s="108"/>
      <c r="R44" s="108"/>
      <c r="S44" s="108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103" t="s">
        <v>51</v>
      </c>
      <c r="F59" s="103"/>
      <c r="G59" s="103"/>
      <c r="H59" s="103"/>
      <c r="I59" s="56"/>
    </row>
    <row r="60" spans="2:9">
      <c r="B60" s="1"/>
      <c r="C60" s="1"/>
      <c r="D60" s="1"/>
      <c r="E60" s="107">
        <f>SUBTOTAL(109,'June 25'!$E$8:$E$9)</f>
        <v>0</v>
      </c>
      <c r="F60" s="108"/>
      <c r="G60" s="108"/>
      <c r="H60" s="108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103" t="s">
        <v>51</v>
      </c>
      <c r="F17" s="103"/>
      <c r="G17" s="103"/>
      <c r="H17" s="103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07">
        <f>SUBTOTAL(109,'June 25'!$E$8:$E$9)</f>
        <v>0</v>
      </c>
      <c r="F18" s="108"/>
      <c r="G18" s="108"/>
      <c r="H18" s="108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103" t="s">
        <v>51</v>
      </c>
      <c r="R19" s="103"/>
      <c r="S19" s="103"/>
      <c r="T19" s="103"/>
      <c r="U19" s="61"/>
    </row>
    <row r="20" spans="2:21">
      <c r="N20" s="1"/>
      <c r="O20" s="1"/>
      <c r="P20" s="1"/>
      <c r="Q20" s="107">
        <f>SUBTOTAL(109,'June 25'!$E$8:$E$9)</f>
        <v>0</v>
      </c>
      <c r="R20" s="108"/>
      <c r="S20" s="108"/>
      <c r="T20" s="108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103" t="s">
        <v>51</v>
      </c>
      <c r="F40" s="103"/>
      <c r="G40" s="103"/>
      <c r="H40" s="103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07">
        <f>SUBTOTAL(109,'June 25'!$E$8:$E$9)</f>
        <v>0</v>
      </c>
      <c r="F41" s="108"/>
      <c r="G41" s="108"/>
      <c r="H41" s="108"/>
      <c r="I41" s="52" t="s">
        <v>68</v>
      </c>
      <c r="N41" s="1"/>
      <c r="O41" s="1"/>
      <c r="P41" s="1"/>
      <c r="Q41" s="103" t="s">
        <v>51</v>
      </c>
      <c r="R41" s="103"/>
      <c r="S41" s="103"/>
      <c r="T41" s="103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07">
        <f>SUBTOTAL(109,'June 25'!$E$8:$E$9)</f>
        <v>0</v>
      </c>
      <c r="R42" s="108"/>
      <c r="S42" s="108"/>
      <c r="T42" s="108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103" t="s">
        <v>51</v>
      </c>
      <c r="G60" s="103"/>
      <c r="H60" s="103"/>
      <c r="I60" s="103"/>
      <c r="J60" s="66"/>
    </row>
    <row r="61" spans="3:10">
      <c r="C61" s="1"/>
      <c r="D61" s="1"/>
      <c r="E61" s="1"/>
      <c r="F61" s="107">
        <f>SUBTOTAL(109,'June 25'!$E$8:$E$9)</f>
        <v>0</v>
      </c>
      <c r="G61" s="108"/>
      <c r="H61" s="108"/>
      <c r="I61" s="108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103" t="s">
        <v>51</v>
      </c>
      <c r="F18" s="103"/>
      <c r="G18" s="103"/>
      <c r="H18" s="103"/>
      <c r="I18" s="71"/>
      <c r="M18" s="1"/>
      <c r="N18" s="1"/>
      <c r="O18" s="1"/>
      <c r="P18" s="103" t="s">
        <v>51</v>
      </c>
      <c r="Q18" s="103"/>
      <c r="R18" s="103"/>
      <c r="S18" s="103"/>
      <c r="T18" s="76"/>
    </row>
    <row r="19" spans="2:21">
      <c r="B19" s="1"/>
      <c r="C19" s="1"/>
      <c r="D19" s="1"/>
      <c r="E19" s="107">
        <f>SUBTOTAL(109,'June 25'!$E$8:$E$9)</f>
        <v>0</v>
      </c>
      <c r="F19" s="108"/>
      <c r="G19" s="108"/>
      <c r="H19" s="108"/>
      <c r="I19" s="67" t="s">
        <v>72</v>
      </c>
      <c r="M19" s="1"/>
      <c r="N19" s="1"/>
      <c r="O19" s="1"/>
      <c r="P19" s="107">
        <f>SUBTOTAL(109,'June 25'!$E$8:$E$9)</f>
        <v>0</v>
      </c>
      <c r="Q19" s="108"/>
      <c r="R19" s="108"/>
      <c r="S19" s="108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103" t="s">
        <v>51</v>
      </c>
      <c r="G38" s="103"/>
      <c r="H38" s="103"/>
      <c r="I38" s="103"/>
      <c r="J38" s="76"/>
      <c r="N38" s="1"/>
      <c r="O38" s="1"/>
      <c r="P38" s="1"/>
      <c r="Q38" s="103" t="s">
        <v>51</v>
      </c>
      <c r="R38" s="103"/>
      <c r="S38" s="103"/>
      <c r="T38" s="103"/>
      <c r="U38" s="76"/>
    </row>
    <row r="39" spans="3:21">
      <c r="C39" s="1"/>
      <c r="D39" s="1"/>
      <c r="E39" s="1"/>
      <c r="F39" s="107">
        <f>SUBTOTAL(109,'June 25'!$E$8:$E$9)</f>
        <v>0</v>
      </c>
      <c r="G39" s="108"/>
      <c r="H39" s="108"/>
      <c r="I39" s="108"/>
      <c r="J39" s="72" t="s">
        <v>76</v>
      </c>
      <c r="N39" s="1"/>
      <c r="O39" s="1"/>
      <c r="P39" s="1"/>
      <c r="Q39" s="107">
        <f>SUBTOTAL(109,'June 25'!$E$8:$E$9)</f>
        <v>0</v>
      </c>
      <c r="R39" s="108"/>
      <c r="S39" s="108"/>
      <c r="T39" s="108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T41"/>
  <sheetViews>
    <sheetView tabSelected="1" topLeftCell="A27" workbookViewId="0">
      <selection activeCell="K35" sqref="K35"/>
    </sheetView>
  </sheetViews>
  <sheetFormatPr defaultRowHeight="14.25"/>
  <cols>
    <col min="2" max="2" width="13.125" customWidth="1"/>
    <col min="3" max="3" width="11.375" customWidth="1"/>
    <col min="4" max="4" width="11.625" customWidth="1"/>
    <col min="6" max="6" width="10" customWidth="1"/>
    <col min="8" max="8" width="10.5" customWidth="1"/>
    <col min="9" max="9" width="10" customWidth="1"/>
    <col min="13" max="13" width="9.125" customWidth="1"/>
    <col min="14" max="14" width="11.375" customWidth="1"/>
    <col min="15" max="15" width="13.125" customWidth="1"/>
  </cols>
  <sheetData>
    <row r="3" spans="2:20" ht="24" thickBot="1">
      <c r="B3" s="1"/>
      <c r="C3" s="78" t="s">
        <v>0</v>
      </c>
      <c r="D3" s="78"/>
      <c r="E3" s="78"/>
      <c r="F3" s="78"/>
      <c r="G3" s="78"/>
      <c r="H3" s="78"/>
      <c r="I3" s="78"/>
      <c r="M3" s="1"/>
      <c r="N3" s="83" t="s">
        <v>0</v>
      </c>
      <c r="O3" s="83"/>
      <c r="P3" s="83"/>
      <c r="Q3" s="83"/>
      <c r="R3" s="83"/>
      <c r="S3" s="83"/>
      <c r="T3" s="83"/>
    </row>
    <row r="4" spans="2:20" ht="20.25" thickBot="1">
      <c r="B4" s="14">
        <f>'April 25'!C9+'May 25'!J17</f>
        <v>45747</v>
      </c>
      <c r="C4" s="2">
        <f>' Feb 25'!D9</f>
        <v>0</v>
      </c>
      <c r="D4" s="1"/>
      <c r="E4" s="1"/>
      <c r="F4" s="1"/>
      <c r="G4" s="1"/>
      <c r="H4" s="1"/>
      <c r="I4" s="1"/>
      <c r="M4" s="14">
        <f>'April 25'!O9+'May 25'!V17</f>
        <v>0</v>
      </c>
      <c r="N4" s="2">
        <f>' Feb 25'!P9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79" t="s">
        <v>14</v>
      </c>
      <c r="E5" s="79"/>
      <c r="F5" s="1"/>
      <c r="G5" s="4"/>
      <c r="H5" s="80"/>
      <c r="I5" s="80"/>
      <c r="M5" s="1"/>
      <c r="N5" s="3" t="s">
        <v>1</v>
      </c>
      <c r="O5" s="85" t="s">
        <v>14</v>
      </c>
      <c r="P5" s="85"/>
      <c r="Q5" s="1"/>
      <c r="R5" s="4"/>
      <c r="S5" s="84"/>
      <c r="T5" s="84"/>
    </row>
    <row r="6" spans="2:20" ht="15.75" thickBot="1">
      <c r="B6" s="1"/>
      <c r="C6" s="5" t="s">
        <v>2</v>
      </c>
      <c r="D6" s="81">
        <v>45905</v>
      </c>
      <c r="E6" s="81"/>
      <c r="F6" s="1"/>
      <c r="G6" s="1"/>
      <c r="H6" s="1"/>
      <c r="I6" s="1"/>
      <c r="M6" s="1"/>
      <c r="N6" s="5" t="s">
        <v>2</v>
      </c>
      <c r="O6" s="86">
        <v>45912</v>
      </c>
      <c r="P6" s="8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60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30">
      <c r="B9" s="1"/>
      <c r="C9" s="1" t="str">
        <f>IFERROR(TEXT(TimeSheet214182235461023252627282930313233[[#This Row],[Date]],"aaaa"), "")</f>
        <v>Saturday</v>
      </c>
      <c r="D9" s="8">
        <v>45899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IFERROR(TEXT(TimeSheet21418223546102325262728293031323334[[#This Row],[Date]],"aaaa"), "")</f>
        <v>Saturday</v>
      </c>
      <c r="O9" s="8">
        <v>45906</v>
      </c>
      <c r="P9" s="9"/>
      <c r="Q9" s="9"/>
      <c r="R9" s="9"/>
      <c r="S9" s="10"/>
      <c r="T9" s="9">
        <f>IFERROR(SUM(P9:S9), "")</f>
        <v>0</v>
      </c>
    </row>
    <row r="10" spans="2:20" ht="15">
      <c r="B10" s="1"/>
      <c r="C10" s="1" t="str">
        <f>IFERROR(TEXT(TimeSheet214182235461023252627282930313233[[#This Row],[Date]],"aaaa"), "")</f>
        <v>Sunday</v>
      </c>
      <c r="D10" s="8">
        <v>45900</v>
      </c>
      <c r="E10" s="9"/>
      <c r="F10" s="9"/>
      <c r="G10" s="9"/>
      <c r="H10" s="10"/>
      <c r="I10" s="9"/>
      <c r="M10" s="1"/>
      <c r="N10" s="1" t="str">
        <f>IFERROR(TEXT(TimeSheet21418223546102325262728293031323334[[#This Row],[Date]],"aaaa"), "")</f>
        <v>Sunday</v>
      </c>
      <c r="O10" s="8">
        <v>45907</v>
      </c>
      <c r="P10" s="9"/>
      <c r="Q10" s="9"/>
      <c r="R10" s="9"/>
      <c r="S10" s="10"/>
      <c r="T10" s="9"/>
    </row>
    <row r="11" spans="2:20" ht="30">
      <c r="B11" s="1"/>
      <c r="C11" s="1" t="s">
        <v>63</v>
      </c>
      <c r="D11" s="8">
        <v>45901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45908</v>
      </c>
      <c r="P11" s="9">
        <f>SUBTOTAL(109,'June 25'!$E$8:$E$9)</f>
        <v>0</v>
      </c>
      <c r="Q11" s="9"/>
      <c r="R11" s="9">
        <f>SUBTOTAL(109,'June 25'!$G$8:$G$9)</f>
        <v>0</v>
      </c>
      <c r="S11" s="20" t="s">
        <v>60</v>
      </c>
      <c r="T11" s="9">
        <v>2</v>
      </c>
    </row>
    <row r="12" spans="2:20" ht="30">
      <c r="B12" s="1"/>
      <c r="C12" s="1" t="s">
        <v>64</v>
      </c>
      <c r="D12" s="8">
        <v>45902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78</v>
      </c>
      <c r="I12" s="9">
        <v>2</v>
      </c>
      <c r="M12" s="1"/>
      <c r="N12" s="1" t="s">
        <v>64</v>
      </c>
      <c r="O12" s="8">
        <v>45909</v>
      </c>
      <c r="P12" s="9">
        <f>SUBTOTAL(109,'June 25'!$E$8:$E$9)</f>
        <v>0</v>
      </c>
      <c r="Q12" s="9"/>
      <c r="R12" s="9">
        <f>SUBTOTAL(109,'June 25'!$G$8:$G$9)</f>
        <v>0</v>
      </c>
      <c r="S12" s="10"/>
      <c r="T12" s="9"/>
    </row>
    <row r="13" spans="2:20" ht="30">
      <c r="B13" s="1"/>
      <c r="C13" s="1" t="s">
        <v>65</v>
      </c>
      <c r="D13" s="8">
        <v>45903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80</v>
      </c>
      <c r="I13" s="9">
        <v>4</v>
      </c>
      <c r="M13" s="1"/>
      <c r="N13" s="1" t="s">
        <v>65</v>
      </c>
      <c r="O13" s="8">
        <v>45910</v>
      </c>
      <c r="P13" s="9">
        <f>SUBTOTAL(109,'June 25'!$E$8:$E$9)</f>
        <v>0</v>
      </c>
      <c r="Q13" s="9"/>
      <c r="R13" s="9">
        <f>SUBTOTAL(109,'June 25'!$G$8:$G$9)</f>
        <v>0</v>
      </c>
      <c r="S13" s="20"/>
      <c r="T13" s="9"/>
    </row>
    <row r="14" spans="2:20" ht="30">
      <c r="B14" s="1"/>
      <c r="C14" s="1" t="s">
        <v>58</v>
      </c>
      <c r="D14" s="8">
        <v>45904</v>
      </c>
      <c r="E14" s="9">
        <f>SUBTOTAL(109,'June 25'!$E$8:$E$9)</f>
        <v>0</v>
      </c>
      <c r="F14" s="9"/>
      <c r="G14" s="9">
        <f>SUBTOTAL(109,'June 25'!$G$8:$G$9)</f>
        <v>0</v>
      </c>
      <c r="H14" s="20" t="s">
        <v>60</v>
      </c>
      <c r="I14" s="9">
        <v>1.3</v>
      </c>
      <c r="M14" s="1"/>
      <c r="N14" s="1" t="s">
        <v>58</v>
      </c>
      <c r="O14" s="8">
        <v>45911</v>
      </c>
      <c r="P14" s="9">
        <f>SUBTOTAL(109,'June 25'!$E$8:$E$9)</f>
        <v>0</v>
      </c>
      <c r="Q14" s="9"/>
      <c r="R14" s="9">
        <f>SUBTOTAL(109,'June 25'!$G$8:$G$9)</f>
        <v>0</v>
      </c>
      <c r="S14" s="20" t="s">
        <v>60</v>
      </c>
      <c r="T14" s="9">
        <v>2.2999999999999998</v>
      </c>
    </row>
    <row r="15" spans="2:20" ht="15">
      <c r="B15" s="1"/>
      <c r="C15" s="1" t="s">
        <v>59</v>
      </c>
      <c r="D15" s="8">
        <v>45905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45912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0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6.3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6.3</v>
      </c>
    </row>
    <row r="18" spans="2:20" ht="15" thickTop="1">
      <c r="B18" s="1"/>
      <c r="C18" s="1"/>
      <c r="D18" s="1"/>
      <c r="E18" s="103" t="s">
        <v>51</v>
      </c>
      <c r="F18" s="103"/>
      <c r="G18" s="103"/>
      <c r="H18" s="103"/>
      <c r="I18" s="81"/>
      <c r="M18" s="1"/>
      <c r="N18" s="1"/>
      <c r="O18" s="1"/>
      <c r="P18" s="103" t="s">
        <v>51</v>
      </c>
      <c r="Q18" s="103"/>
      <c r="R18" s="103"/>
      <c r="S18" s="103"/>
      <c r="T18" s="86"/>
    </row>
    <row r="19" spans="2:20">
      <c r="B19" s="1"/>
      <c r="C19" s="1"/>
      <c r="D19" s="1"/>
      <c r="E19" s="107">
        <f>SUBTOTAL(109,'June 25'!$E$8:$E$9)</f>
        <v>0</v>
      </c>
      <c r="F19" s="108"/>
      <c r="G19" s="108"/>
      <c r="H19" s="108"/>
      <c r="I19" s="77" t="s">
        <v>79</v>
      </c>
      <c r="M19" s="1"/>
      <c r="N19" s="1"/>
      <c r="O19" s="1"/>
      <c r="P19" s="107">
        <f>SUBTOTAL(109,'June 25'!$E$8:$E$9)</f>
        <v>0</v>
      </c>
      <c r="Q19" s="108"/>
      <c r="R19" s="108"/>
      <c r="S19" s="108"/>
      <c r="T19" s="82" t="s">
        <v>81</v>
      </c>
    </row>
    <row r="20" spans="2:20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4" spans="2:20" ht="24" thickBot="1">
      <c r="B24" s="1"/>
      <c r="C24" s="88" t="s">
        <v>0</v>
      </c>
      <c r="D24" s="88"/>
      <c r="E24" s="88"/>
      <c r="F24" s="88"/>
      <c r="G24" s="88"/>
      <c r="H24" s="88"/>
      <c r="I24" s="88"/>
    </row>
    <row r="25" spans="2:20" ht="20.25" thickBot="1">
      <c r="B25" s="14">
        <f>'April 25'!D31+'May 25'!K39</f>
        <v>0</v>
      </c>
      <c r="C25" s="2">
        <f>' Feb 25'!E31</f>
        <v>0</v>
      </c>
      <c r="D25" s="1"/>
      <c r="E25" s="1"/>
      <c r="F25" s="1"/>
      <c r="G25" s="1"/>
      <c r="H25" s="1"/>
      <c r="I25" s="1"/>
    </row>
    <row r="26" spans="2:20" ht="29.25" thickBot="1">
      <c r="B26" s="1"/>
      <c r="C26" s="3" t="s">
        <v>1</v>
      </c>
      <c r="D26" s="89" t="s">
        <v>14</v>
      </c>
      <c r="E26" s="89"/>
      <c r="F26" s="1"/>
      <c r="G26" s="4"/>
      <c r="H26" s="90"/>
      <c r="I26" s="90"/>
    </row>
    <row r="27" spans="2:20" ht="15.75" thickBot="1">
      <c r="B27" s="1"/>
      <c r="C27" s="5" t="s">
        <v>2</v>
      </c>
      <c r="D27" s="91">
        <v>45919</v>
      </c>
      <c r="E27" s="91"/>
      <c r="F27" s="1"/>
      <c r="G27" s="1"/>
      <c r="H27" s="1"/>
      <c r="I27" s="1"/>
    </row>
    <row r="28" spans="2:20">
      <c r="B28" s="1"/>
      <c r="C28" s="1"/>
      <c r="D28" s="1"/>
      <c r="E28" s="1"/>
      <c r="F28" s="1"/>
      <c r="G28" s="1"/>
      <c r="H28" s="1"/>
      <c r="I28" s="1"/>
    </row>
    <row r="29" spans="2:20" ht="60">
      <c r="B29" s="1"/>
      <c r="C29" s="7" t="s">
        <v>3</v>
      </c>
      <c r="D29" s="7" t="s">
        <v>4</v>
      </c>
      <c r="E29" s="1" t="s">
        <v>12</v>
      </c>
      <c r="F29" s="1" t="s">
        <v>11</v>
      </c>
      <c r="G29" s="1" t="s">
        <v>6</v>
      </c>
      <c r="H29" s="1" t="s">
        <v>7</v>
      </c>
      <c r="I29" s="1" t="s">
        <v>8</v>
      </c>
    </row>
    <row r="30" spans="2:20" ht="30">
      <c r="B30" s="1"/>
      <c r="C30" s="1" t="str">
        <f>IFERROR(TEXT(TimeSheet2141822354610232526272829303132333435[[#This Row],[Date]],"aaaa"), "")</f>
        <v>Saturday</v>
      </c>
      <c r="D30" s="8">
        <v>45913</v>
      </c>
      <c r="E30" s="9"/>
      <c r="F30" s="9"/>
      <c r="G30" s="9"/>
      <c r="H30" s="10"/>
      <c r="I30" s="9"/>
    </row>
    <row r="31" spans="2:20" ht="15">
      <c r="B31" s="1"/>
      <c r="C31" s="1" t="str">
        <f>IFERROR(TEXT(TimeSheet2141822354610232526272829303132333435[[#This Row],[Date]],"aaaa"), "")</f>
        <v>Sunday</v>
      </c>
      <c r="D31" s="8">
        <v>45914</v>
      </c>
      <c r="E31" s="9"/>
      <c r="F31" s="9"/>
      <c r="G31" s="9"/>
      <c r="H31" s="10"/>
      <c r="I31" s="9"/>
    </row>
    <row r="32" spans="2:20" ht="15">
      <c r="B32" s="1"/>
      <c r="C32" s="1" t="s">
        <v>63</v>
      </c>
      <c r="D32" s="8">
        <v>45915</v>
      </c>
      <c r="E32" s="9">
        <f>SUBTOTAL(109,'June 25'!$E$8:$E$9)</f>
        <v>0</v>
      </c>
      <c r="F32" s="9"/>
      <c r="G32" s="9">
        <f>SUBTOTAL(109,'June 25'!$G$8:$G$9)</f>
        <v>0</v>
      </c>
      <c r="H32" s="20" t="s">
        <v>83</v>
      </c>
      <c r="I32" s="9">
        <v>4</v>
      </c>
    </row>
    <row r="33" spans="2:9" ht="30">
      <c r="B33" s="1"/>
      <c r="C33" s="1" t="s">
        <v>64</v>
      </c>
      <c r="D33" s="8">
        <v>45916</v>
      </c>
      <c r="E33" s="9">
        <f>SUBTOTAL(109,'June 25'!$E$8:$E$9)</f>
        <v>0</v>
      </c>
      <c r="F33" s="9"/>
      <c r="G33" s="9">
        <f>SUBTOTAL(109,'June 25'!$G$8:$G$9)</f>
        <v>0</v>
      </c>
      <c r="H33" s="10"/>
      <c r="I33" s="9"/>
    </row>
    <row r="34" spans="2:9" ht="30">
      <c r="B34" s="1"/>
      <c r="C34" s="1" t="s">
        <v>65</v>
      </c>
      <c r="D34" s="8">
        <v>45917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</row>
    <row r="35" spans="2:9" ht="15">
      <c r="B35" s="1"/>
      <c r="C35" s="1" t="s">
        <v>58</v>
      </c>
      <c r="D35" s="8">
        <v>45918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</row>
    <row r="36" spans="2:9" ht="15">
      <c r="B36" s="1"/>
      <c r="C36" s="1" t="s">
        <v>59</v>
      </c>
      <c r="D36" s="8">
        <v>45919</v>
      </c>
      <c r="E36" s="12">
        <f>SUBTOTAL(109,'June 25'!$E$8:$E$9)</f>
        <v>0</v>
      </c>
      <c r="F36" s="12">
        <f>IFERROR(SUM(F29:F35), "")</f>
        <v>0</v>
      </c>
      <c r="G36" s="12">
        <f>SUBTOTAL(109,'June 25'!$G$8:$G$9)</f>
        <v>0</v>
      </c>
      <c r="H36" s="17" t="s">
        <v>60</v>
      </c>
      <c r="I36" s="17">
        <v>2</v>
      </c>
    </row>
    <row r="37" spans="2:9" ht="15">
      <c r="B37" s="1"/>
      <c r="C37" s="1"/>
      <c r="D37" s="8"/>
      <c r="E37" s="12">
        <f>SUBTOTAL(109,'June 25'!$E$8:$E$9)</f>
        <v>0</v>
      </c>
      <c r="F37" s="12"/>
      <c r="G37" s="12">
        <f>SUBTOTAL(109,'June 25'!$G$8:$G$9)</f>
        <v>0</v>
      </c>
      <c r="H37" s="19"/>
      <c r="I37" s="17"/>
    </row>
    <row r="38" spans="2:9" ht="17.25" thickBot="1">
      <c r="B38" s="1"/>
      <c r="C38" s="1"/>
      <c r="D38" s="11" t="s">
        <v>9</v>
      </c>
      <c r="E38" s="18">
        <f>SUBTOTAL(109,'June 25'!$E$8:$E$9)</f>
        <v>0</v>
      </c>
      <c r="F38" s="18">
        <f>IFERROR(SUM(F30:F37), "")</f>
        <v>0</v>
      </c>
      <c r="G38" s="18">
        <f>IFERROR(SUM(G30:G37), "")</f>
        <v>0</v>
      </c>
      <c r="H38" s="18">
        <f>IFERROR(SUM(H30:H37), "")</f>
        <v>0</v>
      </c>
      <c r="I38" s="12"/>
    </row>
    <row r="39" spans="2:9" ht="15" thickTop="1">
      <c r="B39" s="1"/>
      <c r="C39" s="1"/>
      <c r="D39" s="1"/>
      <c r="E39" s="103" t="s">
        <v>51</v>
      </c>
      <c r="F39" s="103"/>
      <c r="G39" s="103"/>
      <c r="H39" s="103"/>
      <c r="I39" s="91"/>
    </row>
    <row r="40" spans="2:9">
      <c r="B40" s="1"/>
      <c r="C40" s="1"/>
      <c r="D40" s="1"/>
      <c r="E40" s="107">
        <f>SUBTOTAL(109,'June 25'!$E$8:$E$9)</f>
        <v>0</v>
      </c>
      <c r="F40" s="108"/>
      <c r="G40" s="108"/>
      <c r="H40" s="108"/>
      <c r="I40" s="87" t="s">
        <v>82</v>
      </c>
    </row>
    <row r="41" spans="2:9">
      <c r="C41" s="1"/>
      <c r="D41" s="1"/>
      <c r="E41" s="1"/>
      <c r="F41" s="1"/>
      <c r="G41" s="1"/>
      <c r="H41" s="1"/>
      <c r="I41" s="1"/>
    </row>
  </sheetData>
  <mergeCells count="6">
    <mergeCell ref="E40:H40"/>
    <mergeCell ref="E18:H18"/>
    <mergeCell ref="E19:H19"/>
    <mergeCell ref="P18:S18"/>
    <mergeCell ref="P19:S19"/>
    <mergeCell ref="E39:H39"/>
  </mergeCells>
  <dataValidations count="19">
    <dataValidation allowBlank="1" showInputMessage="1" showErrorMessage="1" prompt="Create a Weekly Time Sheet in this worksheet. Total Hours and Total Pay are automatically calculated at end of TimeSheet table" sqref="B3 M3 B24"/>
    <dataValidation allowBlank="1" showInputMessage="1" showErrorMessage="1" prompt="Title of this worksheet is in this cell" sqref="C3:I3 N3:T3 C24:I24"/>
    <dataValidation allowBlank="1" showInputMessage="1" showErrorMessage="1" prompt="Enter Company Name in this cell. Enter employee details in cells below and Week ending date in cell C5" sqref="C4 N4 C25"/>
    <dataValidation allowBlank="1" showInputMessage="1" showErrorMessage="1" prompt="Enter Employee name in cell at right" sqref="C5 N5 C26"/>
    <dataValidation allowBlank="1" showInputMessage="1" showErrorMessage="1" prompt="Enter Employee name in this cell" sqref="D5:E5 O5:P5 D26:E26"/>
    <dataValidation allowBlank="1" showInputMessage="1" showErrorMessage="1" prompt="Enter Employee phone number in cell at right" sqref="G5 R5 G26"/>
    <dataValidation allowBlank="1" showInputMessage="1" showErrorMessage="1" prompt="Enter Employee phone number in this cell" sqref="H5:I5 S5:T5 H26:I26"/>
    <dataValidation allowBlank="1" showInputMessage="1" showErrorMessage="1" prompt="Enter Regular Hours in this column under this heading" sqref="E8 P8 E29"/>
    <dataValidation allowBlank="1" showInputMessage="1" showErrorMessage="1" prompt="Date is automatically updated in this column under this heading based on Week ending date in cell C5" sqref="D8 O8 D29"/>
    <dataValidation allowBlank="1" showInputMessage="1" showErrorMessage="1" prompt="Enter Overtime Hours in this column under this heading" sqref="F8 Q8 F29"/>
    <dataValidation allowBlank="1" showInputMessage="1" showErrorMessage="1" prompt="Enter Sick hours in this column under this heading" sqref="G8 R8 G29"/>
    <dataValidation allowBlank="1" showInputMessage="1" showErrorMessage="1" prompt="Enter Vacation hours in this column under this heading" sqref="H8 S8 H29"/>
    <dataValidation allowBlank="1" showInputMessage="1" showErrorMessage="1" prompt="Total Hours for each weekday are automatically calculated in this column under this heading" sqref="I8 T8 I29"/>
    <dataValidation allowBlank="1" showInputMessage="1" showErrorMessage="1" prompt="Total hours for the entire period are automatically calculated in cells at right" sqref="D17 O17 D38"/>
    <dataValidation allowBlank="1" showInputMessage="1" showErrorMessage="1" prompt="Enter Employee signature in this cell" sqref="E18:H18 P18:S18 E39:H39"/>
    <dataValidation allowBlank="1" showInputMessage="1" showErrorMessage="1" prompt="Enter Date in this cell" sqref="I18 T18 I39"/>
    <dataValidation allowBlank="1" showInputMessage="1" showErrorMessage="1" prompt="Enter Week ending date in cell at right" sqref="C6 N6 C27"/>
    <dataValidation allowBlank="1" showInputMessage="1" showErrorMessage="1" prompt="Enter Week ending date in this cell" sqref="D6 O6 D27"/>
    <dataValidation allowBlank="1" showInputMessage="1" showErrorMessage="1" prompt="Weekdays are automatically updated in this column under this heading" sqref="C8 N8 C29"/>
  </dataValidations>
  <pageMargins left="0.7" right="0.7" top="0.75" bottom="0.75" header="0.3" footer="0.3"/>
  <drawing r:id="rId1"/>
  <legacy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2025-09-22T13:38:22Z</dcterms:modified>
</cp:coreProperties>
</file>