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8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11" l="1"/>
  <c r="T38" i="11"/>
  <c r="Q38" i="11"/>
  <c r="S37" i="11"/>
  <c r="Q37" i="11"/>
  <c r="S36" i="11"/>
  <c r="R36" i="11"/>
  <c r="R38" i="11" s="1"/>
  <c r="Q36" i="11"/>
  <c r="S35" i="11"/>
  <c r="Q35" i="11"/>
  <c r="S34" i="11"/>
  <c r="Q34" i="11"/>
  <c r="S33" i="11"/>
  <c r="Q33" i="11"/>
  <c r="S32" i="11"/>
  <c r="S38" i="11" s="1"/>
  <c r="Q32" i="11"/>
  <c r="O31" i="11"/>
  <c r="O30" i="11"/>
  <c r="O25" i="11"/>
  <c r="O19" i="11" l="1"/>
  <c r="R17" i="11"/>
  <c r="O17" i="11"/>
  <c r="Q16" i="11"/>
  <c r="O16" i="11"/>
  <c r="Q15" i="11"/>
  <c r="P15" i="11"/>
  <c r="P17" i="11" s="1"/>
  <c r="O15" i="11"/>
  <c r="Q14" i="11"/>
  <c r="O14" i="11"/>
  <c r="Q13" i="11"/>
  <c r="O13" i="11"/>
  <c r="Q12" i="11"/>
  <c r="O12" i="11"/>
  <c r="Q11" i="11"/>
  <c r="Q17" i="11" s="1"/>
  <c r="O11" i="11"/>
  <c r="M10" i="11"/>
  <c r="M9" i="11"/>
  <c r="M4" i="11"/>
  <c r="C24" i="11"/>
  <c r="C29" i="11"/>
  <c r="C30" i="11"/>
  <c r="E31" i="11"/>
  <c r="G31" i="11"/>
  <c r="E32" i="11"/>
  <c r="G32" i="11"/>
  <c r="E33" i="11"/>
  <c r="G33" i="11"/>
  <c r="E34" i="11"/>
  <c r="G34" i="11"/>
  <c r="E35" i="11"/>
  <c r="F35" i="11"/>
  <c r="G35" i="11"/>
  <c r="E36" i="11"/>
  <c r="G36" i="11"/>
  <c r="E37" i="11"/>
  <c r="F37" i="11"/>
  <c r="G37" i="11"/>
  <c r="H37" i="11"/>
  <c r="E39" i="11"/>
  <c r="E18" i="11" l="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<sst xmlns="http://schemas.openxmlformats.org/spreadsheetml/2006/main" count="728" uniqueCount="93">
  <si>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</si>
  <si>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</si>
  <si>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</si>
  <si>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</si>
  <si>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</si>
  <si>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</si>
  <si>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</si>
  <si>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</si>
  <si>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</si>
  <si>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</si>
  <si>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</si>
  <si>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</si>
  <si>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</si>
  <si>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</si>
  <si>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</si>
  <si>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</si>
  <si>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</si>
  <si>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</si>
  <si>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</si>
  <si>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</si>
  <si>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</si>
  <si>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</si>
  <si>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</si>
  <si>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</si>
  <si>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</si>
  <si>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</si>
  <si>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</si>
  <si>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</si>
  <si>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</si>
  <si>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</si>
  <si>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</si>
  <si>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</si>
  <si>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</si>
  <si>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</si>
  <si>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</si>
  <si>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</si>
  <si>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</si>
  <si>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</si>
  <si>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</si>
  <si>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</si>
  <si>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</si>
  <si>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</si>
  <si>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</si>
  <si>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</si>
  <si>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</si>
  <si>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</si>
  <si>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</si>
  <si>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</si>
  <si>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</si>
  <si>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</si>
  <si>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</si>
  <si>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</si>
  <si>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</si>
  <si>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</si>
  <si>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</si>
  <si>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</si>
  <si>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</si>
  <si>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</si>
  <si>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</si>
  <si>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</si>
  <si>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</si>
  <si>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</si>
  <si>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</si>
  <si>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</si>
  <si>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</si>
  <si>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</si>
  <si>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</si>
  <si>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</si>
  <si>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</si>
  <si>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</si>
  <si>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</si>
  <si>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</si>
  <si>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</si>
  <si>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</si>
  <si>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</si>
  <si>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</si>
  <si>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</si>
  <si>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</si>
  <si>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</si>
  <si>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</si>
  <si>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</si>
  <si>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</si>
  <si>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</si>
  <si>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</si>
  <si>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</si>
  <si>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</si>
  <si>
    <t>03/10/2025</t>
  </si>
  <si>
    <t>Prep</t>
  </si>
  <si>
    <t>Document</t>
  </si>
  <si>
    <t>16/10/2025</t>
  </si>
  <si>
    <t>17/10/2025</t>
  </si>
  <si>
    <t>24/10/2025</t>
  </si>
  <si>
    <t xml:space="preserve">Document amendment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</si>
</sst>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0" applyBorder="1"/>
    <xf numFmtId="49" fontId="0" fillId="0" borderId="0" xfId="1" applyNumberFormat="1" applyFont="1" applyFill="1" applyBorder="1" applyAlignment="1">
      <alignment horizontal="center" vertical="center"/>
    </xf>
    <xf numFmtId="49" fontId="0" fillId="0" borderId="0" xfId="1" applyNumberFormat="1" applyFont="1" applyFill="1" applyBorder="1" applyAlignment="1">
      <alignment horizontal="center" vertical="center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6"/>
      <tableStyleElement type="headerRow" dxfId="45"/>
      <tableStyleElement type="firstColumn" dxfId="44"/>
      <tableStyleElement type="lastColumn" dxfId="43"/>
    </tableStyle>
    <tableStyle name="Weekly time sheet 2" pivot="0" count="4">
      <tableStyleElement type="wholeTable" dxfId="42"/>
      <tableStyleElement type="headerRow" dxfId="41"/>
      <tableStyleElement type="firstColumn" dxfId="40"/>
      <tableStyleElement type="lastColumn" dxfId="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21</xdr:row>
      <xdr:rowOff>57150</xdr:rowOff>
    </xdr:from>
    <xdr:ext cx="590550" cy="600075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5191125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4217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19051</xdr:colOff>
      <xdr:row>1</xdr:row>
      <xdr:rowOff>57150</xdr:rowOff>
    </xdr:from>
    <xdr:ext cx="590550" cy="600075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9245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4108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1836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19051</xdr:colOff>
      <xdr:row>22</xdr:row>
      <xdr:rowOff>57150</xdr:rowOff>
    </xdr:from>
    <xdr:ext cx="590550" cy="600075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686425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8204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9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7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C28:I36" totalsRowShown="0">
  <autoFilter ref="C28:I36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id="38" name="TimeSheet214182235461023252627282930313233343536373839" displayName="TimeSheet214182235461023252627282930313233343536373839" ref="M8:S16" totalsRowShown="0">
  <autoFilter ref="M8:S16"/>
  <tableColumns count="7">
    <tableColumn id="1" name="Day">
      <calculatedColumnFormula>IFERROR(TEXT(TimeSheet214182235461023252627282930313233343536373839[[#This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9.xml><?xml version="1.0" encoding="utf-8"?>
<table xmlns="http://schemas.openxmlformats.org/spreadsheetml/2006/main" id="40" name="TimeSheet214182235461023252627282930313233343536373841" displayName="TimeSheet214182235461023252627282930313233343536373841" ref="O29:U37" totalsRowShown="0">
  <autoFilter ref="O29:U37"/>
  <tableColumns count="7">
    <tableColumn id="1" name="Day">
      <calculatedColumnFormula>IFERROR(TEXT(TimeSheet214182235461023252627282930313233343536373841[[#This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7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table" Target="../tables/table3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08" t="s">
        <v>0</v>
      </c>
      <c r="C1" s="108"/>
      <c r="D1" s="108"/>
      <c r="E1" s="108"/>
      <c r="F1" s="108"/>
      <c r="G1" s="108"/>
      <c r="H1" s="108"/>
      <c r="J1" s="1"/>
      <c r="K1" s="108" t="s">
        <v>0</v>
      </c>
      <c r="L1" s="108"/>
      <c r="M1" s="108"/>
      <c r="N1" s="108"/>
      <c r="O1" s="108"/>
      <c r="P1" s="108"/>
      <c r="Q1" s="108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12" t="s">
        <v>14</v>
      </c>
      <c r="D3" s="113"/>
      <c r="E3" s="1"/>
      <c r="F3" s="4"/>
      <c r="G3" s="110"/>
      <c r="H3" s="110"/>
      <c r="J3" s="1"/>
      <c r="K3" s="3" t="s">
        <v>1</v>
      </c>
      <c r="L3" s="109" t="str">
        <f>C3</f>
        <v>Thembeni Mazamisa</v>
      </c>
      <c r="M3" s="109"/>
      <c r="N3" s="1"/>
      <c r="O3" s="4"/>
      <c r="P3" s="110"/>
      <c r="Q3" s="110"/>
    </row>
    <row r="4" spans="1:17" ht="15.75" thickBot="1">
      <c r="A4" s="1"/>
      <c r="B4" s="5" t="s">
        <v>2</v>
      </c>
      <c r="C4" s="114">
        <v>45695</v>
      </c>
      <c r="D4" s="114"/>
      <c r="E4" s="1"/>
      <c r="F4" s="1"/>
      <c r="G4" s="1"/>
      <c r="H4" s="1"/>
      <c r="J4" s="1"/>
      <c r="K4" s="5" t="s">
        <v>2</v>
      </c>
      <c r="L4" s="111">
        <v>45709</v>
      </c>
      <c r="M4" s="11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15"/>
      <c r="E15" s="116"/>
      <c r="F15" s="116"/>
      <c r="G15" s="117"/>
      <c r="H15" s="6"/>
      <c r="J15" s="1"/>
      <c r="K15" s="1"/>
      <c r="L15" s="1"/>
      <c r="M15" s="105"/>
      <c r="N15" s="105"/>
      <c r="O15" s="105"/>
      <c r="P15" s="105"/>
      <c r="Q15" s="6"/>
    </row>
    <row r="16" spans="1:17">
      <c r="A16" s="1"/>
      <c r="B16" s="1"/>
      <c r="C16" s="1"/>
      <c r="D16" s="118" t="s">
        <v>10</v>
      </c>
      <c r="E16" s="118"/>
      <c r="F16" s="118"/>
      <c r="G16" s="118"/>
      <c r="H16" s="13" t="s">
        <v>4</v>
      </c>
      <c r="J16" s="1"/>
      <c r="K16" s="1"/>
      <c r="L16" s="1"/>
      <c r="M16" s="106" t="s">
        <v>10</v>
      </c>
      <c r="N16" s="107"/>
      <c r="O16" s="107"/>
      <c r="P16" s="107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8" t="s">
        <v>0</v>
      </c>
      <c r="C19" s="108"/>
      <c r="D19" s="108"/>
      <c r="E19" s="108"/>
      <c r="F19" s="108"/>
      <c r="G19" s="108"/>
      <c r="H19" s="108"/>
      <c r="J19" s="1"/>
      <c r="K19" s="108" t="s">
        <v>0</v>
      </c>
      <c r="L19" s="108"/>
      <c r="M19" s="108"/>
      <c r="N19" s="108"/>
      <c r="O19" s="108"/>
      <c r="P19" s="108"/>
      <c r="Q19" s="108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12" t="str">
        <f>C3</f>
        <v>Thembeni Mazamisa</v>
      </c>
      <c r="D21" s="113"/>
      <c r="E21" s="1"/>
      <c r="F21" s="4"/>
      <c r="G21" s="110"/>
      <c r="H21" s="110"/>
      <c r="J21" s="1"/>
      <c r="K21" s="3" t="s">
        <v>1</v>
      </c>
      <c r="L21" s="109" t="str">
        <f>C3</f>
        <v>Thembeni Mazamisa</v>
      </c>
      <c r="M21" s="109"/>
      <c r="N21" s="1"/>
      <c r="O21" s="4"/>
      <c r="P21" s="110"/>
      <c r="Q21" s="110"/>
    </row>
    <row r="22" spans="1:17" ht="15.75" thickBot="1">
      <c r="A22" s="1"/>
      <c r="B22" s="5" t="s">
        <v>2</v>
      </c>
      <c r="C22" s="114">
        <v>45702</v>
      </c>
      <c r="D22" s="114"/>
      <c r="E22" s="1"/>
      <c r="F22" s="1"/>
      <c r="G22" s="1"/>
      <c r="H22" s="1"/>
      <c r="J22" s="1"/>
      <c r="K22" s="5" t="s">
        <v>2</v>
      </c>
      <c r="L22" s="111">
        <v>45716</v>
      </c>
      <c r="M22" s="11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05"/>
      <c r="E33" s="105"/>
      <c r="F33" s="105"/>
      <c r="G33" s="105"/>
      <c r="H33" s="6"/>
      <c r="J33" s="1"/>
      <c r="K33" s="1"/>
      <c r="L33" s="1"/>
      <c r="M33" s="105"/>
      <c r="N33" s="105"/>
      <c r="O33" s="105"/>
      <c r="P33" s="105"/>
      <c r="Q33" s="6"/>
    </row>
    <row r="34" spans="1:17">
      <c r="A34" s="1"/>
      <c r="B34" s="1"/>
      <c r="C34" s="1"/>
      <c r="D34" s="106" t="s">
        <v>10</v>
      </c>
      <c r="E34" s="107"/>
      <c r="F34" s="107"/>
      <c r="G34" s="107"/>
      <c r="H34" s="13" t="s">
        <v>4</v>
      </c>
      <c r="J34" s="1"/>
      <c r="K34" s="1"/>
      <c r="L34" s="1"/>
      <c r="M34" s="106" t="s">
        <v>10</v>
      </c>
      <c r="N34" s="107"/>
      <c r="O34" s="107"/>
      <c r="P34" s="107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08" t="s">
        <v>0</v>
      </c>
      <c r="C1" s="108"/>
      <c r="D1" s="108"/>
      <c r="E1" s="108"/>
      <c r="F1" s="108"/>
      <c r="G1" s="108"/>
      <c r="H1" s="108"/>
      <c r="J1" s="1"/>
      <c r="K1" s="108" t="s">
        <v>0</v>
      </c>
      <c r="L1" s="108"/>
      <c r="M1" s="108"/>
      <c r="N1" s="108"/>
      <c r="O1" s="108"/>
      <c r="P1" s="108"/>
      <c r="Q1" s="108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09" t="s">
        <v>14</v>
      </c>
      <c r="D3" s="109"/>
      <c r="E3" s="1"/>
      <c r="F3" s="4"/>
      <c r="G3" s="110"/>
      <c r="H3" s="110"/>
      <c r="J3" s="1"/>
      <c r="K3" s="3" t="s">
        <v>1</v>
      </c>
      <c r="L3" s="109" t="str">
        <f>C3</f>
        <v>Thembeni Mazamisa</v>
      </c>
      <c r="M3" s="109"/>
      <c r="N3" s="1"/>
      <c r="O3" s="4"/>
      <c r="P3" s="110"/>
      <c r="Q3" s="110"/>
    </row>
    <row r="4" spans="1:17" ht="15.75" thickBot="1">
      <c r="A4" s="1"/>
      <c r="B4" s="5" t="s">
        <v>2</v>
      </c>
      <c r="C4" s="111">
        <v>45723</v>
      </c>
      <c r="D4" s="111"/>
      <c r="E4" s="1"/>
      <c r="F4" s="1"/>
      <c r="G4" s="1"/>
      <c r="H4" s="1"/>
      <c r="J4" s="1"/>
      <c r="K4" s="5" t="s">
        <v>2</v>
      </c>
      <c r="L4" s="111">
        <f>C22+7</f>
        <v>45737</v>
      </c>
      <c r="M4" s="11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05"/>
      <c r="E15" s="105"/>
      <c r="F15" s="105"/>
      <c r="G15" s="105"/>
      <c r="H15" s="6"/>
      <c r="J15" s="1"/>
      <c r="K15" s="1"/>
      <c r="L15" s="1"/>
      <c r="M15" s="105"/>
      <c r="N15" s="105"/>
      <c r="O15" s="105"/>
      <c r="P15" s="105"/>
      <c r="Q15" s="6"/>
    </row>
    <row r="16" spans="1:17">
      <c r="A16" s="1"/>
      <c r="B16" s="1"/>
      <c r="C16" s="1"/>
      <c r="D16" s="106" t="s">
        <v>10</v>
      </c>
      <c r="E16" s="107"/>
      <c r="F16" s="107"/>
      <c r="G16" s="107"/>
      <c r="H16" s="13" t="s">
        <v>4</v>
      </c>
      <c r="J16" s="1"/>
      <c r="K16" s="1"/>
      <c r="L16" s="1"/>
      <c r="M16" s="106" t="s">
        <v>10</v>
      </c>
      <c r="N16" s="107"/>
      <c r="O16" s="107"/>
      <c r="P16" s="107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8" t="s">
        <v>0</v>
      </c>
      <c r="C19" s="108"/>
      <c r="D19" s="108"/>
      <c r="E19" s="108"/>
      <c r="F19" s="108"/>
      <c r="G19" s="108"/>
      <c r="H19" s="108"/>
      <c r="J19" s="1"/>
      <c r="K19" s="108" t="s">
        <v>0</v>
      </c>
      <c r="L19" s="108"/>
      <c r="M19" s="108"/>
      <c r="N19" s="108"/>
      <c r="O19" s="108"/>
      <c r="P19" s="108"/>
      <c r="Q19" s="108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09" t="str">
        <f>C3</f>
        <v>Thembeni Mazamisa</v>
      </c>
      <c r="D21" s="109"/>
      <c r="E21" s="1"/>
      <c r="F21" s="4"/>
      <c r="G21" s="110"/>
      <c r="H21" s="110"/>
      <c r="J21" s="1"/>
      <c r="K21" s="3" t="s">
        <v>1</v>
      </c>
      <c r="L21" s="109" t="str">
        <f>L3</f>
        <v>Thembeni Mazamisa</v>
      </c>
      <c r="M21" s="109"/>
      <c r="N21" s="1"/>
      <c r="O21" s="4"/>
      <c r="P21" s="110"/>
      <c r="Q21" s="110"/>
    </row>
    <row r="22" spans="1:17" ht="15.75" thickBot="1">
      <c r="A22" s="1"/>
      <c r="B22" s="5" t="s">
        <v>2</v>
      </c>
      <c r="C22" s="111">
        <f>C4+7</f>
        <v>45730</v>
      </c>
      <c r="D22" s="111"/>
      <c r="E22" s="1"/>
      <c r="F22" s="1"/>
      <c r="G22" s="1"/>
      <c r="H22" s="1"/>
      <c r="J22" s="1"/>
      <c r="K22" s="5" t="s">
        <v>2</v>
      </c>
      <c r="L22" s="111">
        <f>L4+7</f>
        <v>45744</v>
      </c>
      <c r="M22" s="11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05"/>
      <c r="E33" s="105"/>
      <c r="F33" s="105"/>
      <c r="G33" s="105"/>
      <c r="H33" s="6"/>
      <c r="J33" s="1"/>
      <c r="K33" s="1"/>
      <c r="L33" s="1"/>
      <c r="M33" s="105"/>
      <c r="N33" s="105"/>
      <c r="O33" s="105"/>
      <c r="P33" s="105"/>
      <c r="Q33" s="6"/>
    </row>
    <row r="34" spans="1:17">
      <c r="A34" s="1"/>
      <c r="B34" s="1"/>
      <c r="C34" s="1"/>
      <c r="D34" s="106" t="s">
        <v>10</v>
      </c>
      <c r="E34" s="107"/>
      <c r="F34" s="107"/>
      <c r="G34" s="107"/>
      <c r="H34" s="13" t="s">
        <v>4</v>
      </c>
      <c r="J34" s="1"/>
      <c r="K34" s="1"/>
      <c r="L34" s="1"/>
      <c r="M34" s="106" t="s">
        <v>10</v>
      </c>
      <c r="N34" s="107"/>
      <c r="O34" s="107"/>
      <c r="P34" s="107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08" t="s">
        <v>0</v>
      </c>
      <c r="C1" s="108"/>
      <c r="D1" s="108"/>
      <c r="E1" s="108"/>
      <c r="F1" s="108"/>
      <c r="G1" s="108"/>
      <c r="H1" s="108"/>
      <c r="J1" s="1"/>
      <c r="K1" s="108" t="s">
        <v>0</v>
      </c>
      <c r="L1" s="108"/>
      <c r="M1" s="108"/>
      <c r="N1" s="108"/>
      <c r="O1" s="108"/>
      <c r="P1" s="108"/>
      <c r="Q1" s="108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09" t="s">
        <v>14</v>
      </c>
      <c r="D3" s="109"/>
      <c r="E3" s="1"/>
      <c r="F3" s="4"/>
      <c r="G3" s="110"/>
      <c r="H3" s="110"/>
      <c r="J3" s="1"/>
      <c r="K3" s="3" t="s">
        <v>1</v>
      </c>
      <c r="L3" s="109" t="str">
        <f>C3</f>
        <v>Thembeni Mazamisa</v>
      </c>
      <c r="M3" s="109"/>
      <c r="N3" s="1"/>
      <c r="O3" s="4"/>
      <c r="P3" s="110"/>
      <c r="Q3" s="110"/>
    </row>
    <row r="4" spans="1:17" ht="15.75" thickBot="1">
      <c r="A4" s="1"/>
      <c r="B4" s="5" t="s">
        <v>2</v>
      </c>
      <c r="C4" s="111">
        <v>45751</v>
      </c>
      <c r="D4" s="111"/>
      <c r="E4" s="1"/>
      <c r="F4" s="1"/>
      <c r="G4" s="1"/>
      <c r="H4" s="1"/>
      <c r="J4" s="1"/>
      <c r="K4" s="5" t="s">
        <v>2</v>
      </c>
      <c r="L4" s="111">
        <f>C22+7</f>
        <v>45765</v>
      </c>
      <c r="M4" s="11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05"/>
      <c r="E15" s="105"/>
      <c r="F15" s="105"/>
      <c r="G15" s="105"/>
      <c r="H15" s="6"/>
      <c r="J15" s="1"/>
      <c r="K15" s="1"/>
      <c r="L15" s="1"/>
      <c r="M15" s="105"/>
      <c r="N15" s="105"/>
      <c r="O15" s="105"/>
      <c r="P15" s="105"/>
      <c r="Q15" s="6"/>
    </row>
    <row r="16" spans="1:17">
      <c r="A16" s="1"/>
      <c r="B16" s="1"/>
      <c r="C16" s="1"/>
      <c r="D16" s="106" t="s">
        <v>10</v>
      </c>
      <c r="E16" s="107"/>
      <c r="F16" s="107"/>
      <c r="G16" s="107"/>
      <c r="H16" s="13" t="s">
        <v>27</v>
      </c>
      <c r="J16" s="1"/>
      <c r="K16" s="1"/>
      <c r="L16" s="1"/>
      <c r="M16" s="106" t="s">
        <v>10</v>
      </c>
      <c r="N16" s="107"/>
      <c r="O16" s="107"/>
      <c r="P16" s="107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8" t="s">
        <v>0</v>
      </c>
      <c r="C19" s="108"/>
      <c r="D19" s="108"/>
      <c r="E19" s="108"/>
      <c r="F19" s="108"/>
      <c r="G19" s="108"/>
      <c r="H19" s="108"/>
      <c r="J19" s="1"/>
      <c r="K19" s="108" t="s">
        <v>0</v>
      </c>
      <c r="L19" s="108"/>
      <c r="M19" s="108"/>
      <c r="N19" s="108"/>
      <c r="O19" s="108"/>
      <c r="P19" s="108"/>
      <c r="Q19" s="108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09" t="str">
        <f>C3</f>
        <v>Thembeni Mazamisa</v>
      </c>
      <c r="D21" s="109"/>
      <c r="E21" s="1"/>
      <c r="F21" s="4"/>
      <c r="G21" s="110"/>
      <c r="H21" s="110"/>
      <c r="J21" s="1"/>
      <c r="K21" s="3" t="s">
        <v>1</v>
      </c>
      <c r="L21" s="109" t="str">
        <f>C3</f>
        <v>Thembeni Mazamisa</v>
      </c>
      <c r="M21" s="109"/>
      <c r="N21" s="1"/>
      <c r="O21" s="4"/>
      <c r="P21" s="110"/>
      <c r="Q21" s="110"/>
    </row>
    <row r="22" spans="1:17" ht="15.75" thickBot="1">
      <c r="A22" s="1"/>
      <c r="B22" s="5" t="s">
        <v>2</v>
      </c>
      <c r="C22" s="111">
        <f>C4+7</f>
        <v>45758</v>
      </c>
      <c r="D22" s="111"/>
      <c r="E22" s="1"/>
      <c r="F22" s="1"/>
      <c r="G22" s="1"/>
      <c r="H22" s="1"/>
      <c r="J22" s="1"/>
      <c r="K22" s="5" t="s">
        <v>2</v>
      </c>
      <c r="L22" s="111">
        <f>L4+7</f>
        <v>45772</v>
      </c>
      <c r="M22" s="11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05"/>
      <c r="E33" s="105"/>
      <c r="F33" s="105"/>
      <c r="G33" s="105"/>
      <c r="H33" s="6"/>
      <c r="J33" s="1"/>
      <c r="K33" s="1"/>
      <c r="L33" s="1"/>
      <c r="M33" s="105"/>
      <c r="N33" s="105"/>
      <c r="O33" s="105"/>
      <c r="P33" s="105"/>
      <c r="Q33" s="6"/>
    </row>
    <row r="34" spans="1:17">
      <c r="A34" s="1"/>
      <c r="B34" s="1"/>
      <c r="C34" s="1"/>
      <c r="D34" s="106" t="s">
        <v>10</v>
      </c>
      <c r="E34" s="107"/>
      <c r="F34" s="107"/>
      <c r="G34" s="107"/>
      <c r="H34" s="13" t="s">
        <v>29</v>
      </c>
      <c r="J34" s="1"/>
      <c r="K34" s="1"/>
      <c r="L34" s="1"/>
      <c r="M34" s="106" t="s">
        <v>10</v>
      </c>
      <c r="N34" s="107"/>
      <c r="O34" s="107"/>
      <c r="P34" s="107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08" t="s">
        <v>0</v>
      </c>
      <c r="C1" s="108"/>
      <c r="D1" s="108"/>
      <c r="E1" s="108"/>
      <c r="F1" s="108"/>
      <c r="G1" s="108"/>
      <c r="H1" s="108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09" t="s">
        <v>14</v>
      </c>
      <c r="D3" s="109"/>
      <c r="E3" s="1"/>
      <c r="F3" s="4"/>
      <c r="G3" s="110"/>
      <c r="H3" s="110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11">
        <v>45779</v>
      </c>
      <c r="D4" s="111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05"/>
      <c r="E16" s="105"/>
      <c r="F16" s="105"/>
      <c r="G16" s="105"/>
      <c r="H16" s="6"/>
      <c r="K16" s="1"/>
      <c r="L16" s="1"/>
      <c r="M16" s="1"/>
      <c r="N16" s="105"/>
      <c r="O16" s="105"/>
      <c r="P16" s="105"/>
      <c r="Q16" s="105"/>
      <c r="R16" s="25"/>
    </row>
    <row r="17" spans="1:18" ht="14.25" customHeight="1">
      <c r="A17" s="1"/>
      <c r="B17" s="1"/>
      <c r="C17" s="1"/>
      <c r="D17" s="119" t="s">
        <v>21</v>
      </c>
      <c r="E17" s="107"/>
      <c r="F17" s="107"/>
      <c r="G17" s="107"/>
      <c r="H17" s="13" t="s">
        <v>20</v>
      </c>
      <c r="K17" s="1"/>
      <c r="L17" s="1"/>
      <c r="M17" s="1"/>
      <c r="N17" s="119" t="s">
        <v>21</v>
      </c>
      <c r="O17" s="107"/>
      <c r="P17" s="107"/>
      <c r="Q17" s="107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08" t="s">
        <v>0</v>
      </c>
      <c r="C24" s="108"/>
      <c r="D24" s="108"/>
      <c r="E24" s="108"/>
      <c r="F24" s="108"/>
      <c r="G24" s="108"/>
      <c r="H24" s="108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09" t="s">
        <v>14</v>
      </c>
      <c r="D26" s="109"/>
      <c r="E26" s="1"/>
      <c r="F26" s="4"/>
      <c r="G26" s="110"/>
      <c r="H26" s="110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11">
        <v>45786</v>
      </c>
      <c r="D27" s="111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05"/>
      <c r="E39" s="105"/>
      <c r="F39" s="105"/>
      <c r="G39" s="105"/>
      <c r="H39" s="16"/>
      <c r="K39" s="1"/>
      <c r="L39" s="1"/>
      <c r="M39" s="1"/>
      <c r="N39" s="105"/>
      <c r="O39" s="105"/>
      <c r="P39" s="105"/>
      <c r="Q39" s="105"/>
      <c r="R39" s="30"/>
    </row>
    <row r="40" spans="1:18">
      <c r="A40" s="1"/>
      <c r="B40" s="1"/>
      <c r="C40" s="1"/>
      <c r="D40" s="119" t="s">
        <v>21</v>
      </c>
      <c r="E40" s="107"/>
      <c r="F40" s="107"/>
      <c r="G40" s="107"/>
      <c r="H40" s="15" t="s">
        <v>37</v>
      </c>
      <c r="K40" s="1"/>
      <c r="L40" s="1"/>
      <c r="M40" s="1"/>
      <c r="N40" s="119" t="s">
        <v>21</v>
      </c>
      <c r="O40" s="107"/>
      <c r="P40" s="107"/>
      <c r="Q40" s="107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05"/>
      <c r="F61" s="105"/>
      <c r="G61" s="105"/>
      <c r="H61" s="105"/>
      <c r="I61" s="36"/>
    </row>
    <row r="62" spans="2:9">
      <c r="B62" s="1"/>
      <c r="C62" s="1"/>
      <c r="D62" s="1"/>
      <c r="E62" s="119" t="s">
        <v>21</v>
      </c>
      <c r="F62" s="107"/>
      <c r="G62" s="107"/>
      <c r="H62" s="107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05" t="s">
        <v>51</v>
      </c>
      <c r="F17" s="105"/>
      <c r="G17" s="105"/>
      <c r="H17" s="105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20">
        <f>SUBTOTAL(109,'June 25'!$E$8:$E$9)</f>
        <v>0</v>
      </c>
      <c r="F18" s="121"/>
      <c r="G18" s="121"/>
      <c r="H18" s="121"/>
      <c r="I18" s="32" t="s">
        <v>49</v>
      </c>
      <c r="L18" s="1"/>
      <c r="M18" s="1"/>
      <c r="N18" s="1"/>
      <c r="O18" s="105" t="s">
        <v>51</v>
      </c>
      <c r="P18" s="105"/>
      <c r="Q18" s="105"/>
      <c r="R18" s="105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20">
        <f>SUBTOTAL(109,'June 25'!$E$8:$E$9)</f>
        <v>0</v>
      </c>
      <c r="P19" s="121"/>
      <c r="Q19" s="121"/>
      <c r="R19" s="121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05" t="s">
        <v>51</v>
      </c>
      <c r="G39" s="105"/>
      <c r="H39" s="105"/>
      <c r="I39" s="105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20">
        <f>SUBTOTAL(109,'June 25'!$E$8:$E$9)</f>
        <v>0</v>
      </c>
      <c r="G40" s="121"/>
      <c r="H40" s="121"/>
      <c r="I40" s="121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05" t="s">
        <v>51</v>
      </c>
      <c r="Q43" s="105"/>
      <c r="R43" s="105"/>
      <c r="S43" s="105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20">
        <f>SUBTOTAL(109,'June 25'!$E$8:$E$9)</f>
        <v>0</v>
      </c>
      <c r="Q44" s="121"/>
      <c r="R44" s="121"/>
      <c r="S44" s="121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05" t="s">
        <v>51</v>
      </c>
      <c r="F59" s="105"/>
      <c r="G59" s="105"/>
      <c r="H59" s="105"/>
      <c r="I59" s="56"/>
    </row>
    <row r="60" spans="2:9">
      <c r="B60" s="1"/>
      <c r="C60" s="1"/>
      <c r="D60" s="1"/>
      <c r="E60" s="120">
        <f>SUBTOTAL(109,'June 25'!$E$8:$E$9)</f>
        <v>0</v>
      </c>
      <c r="F60" s="121"/>
      <c r="G60" s="121"/>
      <c r="H60" s="121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05" t="s">
        <v>51</v>
      </c>
      <c r="F17" s="105"/>
      <c r="G17" s="105"/>
      <c r="H17" s="105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20">
        <f>SUBTOTAL(109,'June 25'!$E$8:$E$9)</f>
        <v>0</v>
      </c>
      <c r="F18" s="121"/>
      <c r="G18" s="121"/>
      <c r="H18" s="121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05" t="s">
        <v>51</v>
      </c>
      <c r="R19" s="105"/>
      <c r="S19" s="105"/>
      <c r="T19" s="105"/>
      <c r="U19" s="61"/>
    </row>
    <row r="20" spans="2:21">
      <c r="N20" s="1"/>
      <c r="O20" s="1"/>
      <c r="P20" s="1"/>
      <c r="Q20" s="120">
        <f>SUBTOTAL(109,'June 25'!$E$8:$E$9)</f>
        <v>0</v>
      </c>
      <c r="R20" s="121"/>
      <c r="S20" s="121"/>
      <c r="T20" s="121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05" t="s">
        <v>51</v>
      </c>
      <c r="F40" s="105"/>
      <c r="G40" s="105"/>
      <c r="H40" s="105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20">
        <f>SUBTOTAL(109,'June 25'!$E$8:$E$9)</f>
        <v>0</v>
      </c>
      <c r="F41" s="121"/>
      <c r="G41" s="121"/>
      <c r="H41" s="121"/>
      <c r="I41" s="52" t="s">
        <v>68</v>
      </c>
      <c r="N41" s="1"/>
      <c r="O41" s="1"/>
      <c r="P41" s="1"/>
      <c r="Q41" s="105" t="s">
        <v>51</v>
      </c>
      <c r="R41" s="105"/>
      <c r="S41" s="105"/>
      <c r="T41" s="105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20">
        <f>SUBTOTAL(109,'June 25'!$E$8:$E$9)</f>
        <v>0</v>
      </c>
      <c r="R42" s="121"/>
      <c r="S42" s="121"/>
      <c r="T42" s="121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05" t="s">
        <v>51</v>
      </c>
      <c r="G60" s="105"/>
      <c r="H60" s="105"/>
      <c r="I60" s="105"/>
      <c r="J60" s="66"/>
    </row>
    <row r="61" spans="3:10">
      <c r="C61" s="1"/>
      <c r="D61" s="1"/>
      <c r="E61" s="1"/>
      <c r="F61" s="120">
        <f>SUBTOTAL(109,'June 25'!$E$8:$E$9)</f>
        <v>0</v>
      </c>
      <c r="G61" s="121"/>
      <c r="H61" s="121"/>
      <c r="I61" s="121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05" t="s">
        <v>51</v>
      </c>
      <c r="F18" s="105"/>
      <c r="G18" s="105"/>
      <c r="H18" s="105"/>
      <c r="I18" s="71"/>
      <c r="M18" s="1"/>
      <c r="N18" s="1"/>
      <c r="O18" s="1"/>
      <c r="P18" s="105" t="s">
        <v>51</v>
      </c>
      <c r="Q18" s="105"/>
      <c r="R18" s="105"/>
      <c r="S18" s="105"/>
      <c r="T18" s="76"/>
    </row>
    <row r="19" spans="2:21">
      <c r="B19" s="1"/>
      <c r="C19" s="1"/>
      <c r="D19" s="1"/>
      <c r="E19" s="120">
        <f>SUBTOTAL(109,'June 25'!$E$8:$E$9)</f>
        <v>0</v>
      </c>
      <c r="F19" s="121"/>
      <c r="G19" s="121"/>
      <c r="H19" s="121"/>
      <c r="I19" s="67" t="s">
        <v>72</v>
      </c>
      <c r="M19" s="1"/>
      <c r="N19" s="1"/>
      <c r="O19" s="1"/>
      <c r="P19" s="120">
        <f>SUBTOTAL(109,'June 25'!$E$8:$E$9)</f>
        <v>0</v>
      </c>
      <c r="Q19" s="121"/>
      <c r="R19" s="121"/>
      <c r="S19" s="121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05" t="s">
        <v>51</v>
      </c>
      <c r="G38" s="105"/>
      <c r="H38" s="105"/>
      <c r="I38" s="105"/>
      <c r="J38" s="76"/>
      <c r="N38" s="1"/>
      <c r="O38" s="1"/>
      <c r="P38" s="1"/>
      <c r="Q38" s="105" t="s">
        <v>51</v>
      </c>
      <c r="R38" s="105"/>
      <c r="S38" s="105"/>
      <c r="T38" s="105"/>
      <c r="U38" s="76"/>
    </row>
    <row r="39" spans="3:21">
      <c r="C39" s="1"/>
      <c r="D39" s="1"/>
      <c r="E39" s="1"/>
      <c r="F39" s="120">
        <f>SUBTOTAL(109,'June 25'!$E$8:$E$9)</f>
        <v>0</v>
      </c>
      <c r="G39" s="121"/>
      <c r="H39" s="121"/>
      <c r="I39" s="121"/>
      <c r="J39" s="72" t="s">
        <v>76</v>
      </c>
      <c r="N39" s="1"/>
      <c r="O39" s="1"/>
      <c r="P39" s="1"/>
      <c r="Q39" s="120">
        <f>SUBTOTAL(109,'June 25'!$E$8:$E$9)</f>
        <v>0</v>
      </c>
      <c r="R39" s="121"/>
      <c r="S39" s="121"/>
      <c r="T39" s="121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105" t="s">
        <v>51</v>
      </c>
      <c r="F18" s="105"/>
      <c r="G18" s="105"/>
      <c r="H18" s="105"/>
      <c r="I18" s="81"/>
      <c r="M18" s="1"/>
      <c r="N18" s="1"/>
      <c r="O18" s="1"/>
      <c r="P18" s="105" t="s">
        <v>51</v>
      </c>
      <c r="Q18" s="105"/>
      <c r="R18" s="105"/>
      <c r="S18" s="105"/>
      <c r="T18" s="86"/>
    </row>
    <row r="19" spans="2:21">
      <c r="B19" s="1"/>
      <c r="C19" s="1"/>
      <c r="D19" s="1"/>
      <c r="E19" s="120">
        <f>SUBTOTAL(109,'June 25'!$E$8:$E$9)</f>
        <v>0</v>
      </c>
      <c r="F19" s="121"/>
      <c r="G19" s="121"/>
      <c r="H19" s="121"/>
      <c r="I19" s="77" t="s">
        <v>79</v>
      </c>
      <c r="M19" s="1"/>
      <c r="N19" s="1"/>
      <c r="O19" s="1"/>
      <c r="P19" s="120">
        <f>SUBTOTAL(109,'June 25'!$E$8:$E$9)</f>
        <v>0</v>
      </c>
      <c r="Q19" s="121"/>
      <c r="R19" s="121"/>
      <c r="S19" s="121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105" t="s">
        <v>51</v>
      </c>
      <c r="F39" s="105"/>
      <c r="G39" s="105"/>
      <c r="H39" s="105"/>
      <c r="I39" s="91"/>
      <c r="N39" s="1"/>
      <c r="O39" s="1"/>
      <c r="P39" s="1"/>
      <c r="Q39" s="105" t="s">
        <v>51</v>
      </c>
      <c r="R39" s="105"/>
      <c r="S39" s="105"/>
      <c r="T39" s="105"/>
      <c r="U39" s="91"/>
    </row>
    <row r="40" spans="2:21">
      <c r="B40" s="1"/>
      <c r="C40" s="1"/>
      <c r="D40" s="1"/>
      <c r="E40" s="120">
        <f>SUBTOTAL(109,'June 25'!$E$8:$E$9)</f>
        <v>0</v>
      </c>
      <c r="F40" s="121"/>
      <c r="G40" s="121"/>
      <c r="H40" s="121"/>
      <c r="I40" s="87" t="s">
        <v>82</v>
      </c>
      <c r="N40" s="1"/>
      <c r="O40" s="1"/>
      <c r="P40" s="1"/>
      <c r="Q40" s="120">
        <f>SUBTOTAL(109,'June 25'!$E$8:$E$9)</f>
        <v>0</v>
      </c>
      <c r="R40" s="121"/>
      <c r="S40" s="121"/>
      <c r="T40" s="121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41"/>
  <sheetViews>
    <sheetView tabSelected="1" topLeftCell="I30" workbookViewId="0">
      <selection activeCell="X37" sqref="X37"/>
    </sheetView>
  </sheetViews>
  <sheetFormatPr defaultRowHeight="14.25"/>
  <cols>
    <col min="3" max="3" width="10.5" customWidth="1"/>
    <col min="4" max="4" width="12.75" customWidth="1"/>
    <col min="13" max="13" width="12.125" customWidth="1"/>
    <col min="14" max="14" width="12.375" customWidth="1"/>
    <col min="15" max="15" width="14" bestFit="1" customWidth="1"/>
    <col min="16" max="16" width="11.5" customWidth="1"/>
  </cols>
  <sheetData>
    <row r="2" spans="2:22" ht="24" thickBot="1">
      <c r="B2" s="1"/>
      <c r="C2" s="93" t="s">
        <v>0</v>
      </c>
      <c r="D2" s="93"/>
      <c r="E2" s="93"/>
      <c r="F2" s="93"/>
      <c r="G2" s="93"/>
      <c r="H2" s="93"/>
      <c r="I2" s="93"/>
    </row>
    <row r="3" spans="2:22" ht="24" thickBot="1">
      <c r="B3" s="14">
        <v>4</v>
      </c>
      <c r="C3" s="2">
        <f>' Feb 25'!E9</f>
        <v>0</v>
      </c>
      <c r="D3" s="1"/>
      <c r="E3" s="1"/>
      <c r="F3" s="1"/>
      <c r="G3" s="1"/>
      <c r="H3" s="1"/>
      <c r="I3" s="1"/>
      <c r="L3" s="1"/>
      <c r="M3" s="98" t="s">
        <v>0</v>
      </c>
      <c r="N3" s="98"/>
      <c r="O3" s="98"/>
      <c r="P3" s="98"/>
      <c r="Q3" s="98"/>
      <c r="R3" s="98"/>
      <c r="S3" s="98"/>
    </row>
    <row r="4" spans="2:22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L4" s="14">
        <v>4</v>
      </c>
      <c r="M4" s="2">
        <f>' Feb 25'!O10</f>
        <v>0</v>
      </c>
      <c r="N4" s="1"/>
      <c r="O4" s="1"/>
      <c r="P4" s="1"/>
      <c r="Q4" s="1"/>
      <c r="R4" s="1"/>
      <c r="S4" s="1"/>
    </row>
    <row r="5" spans="2:22" ht="30" thickBot="1">
      <c r="B5" s="1"/>
      <c r="C5" s="5" t="s">
        <v>2</v>
      </c>
      <c r="D5" s="96">
        <v>45933</v>
      </c>
      <c r="E5" s="96"/>
      <c r="F5" s="1"/>
      <c r="G5" s="1"/>
      <c r="H5" s="1"/>
      <c r="I5" s="1"/>
      <c r="L5" s="1"/>
      <c r="M5" s="3" t="s">
        <v>1</v>
      </c>
      <c r="N5" s="99" t="s">
        <v>14</v>
      </c>
      <c r="O5" s="99"/>
      <c r="P5" s="1"/>
      <c r="Q5" s="4"/>
      <c r="R5" s="100"/>
      <c r="S5" s="100"/>
    </row>
    <row r="6" spans="2:22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101">
        <v>45946</v>
      </c>
      <c r="O6" s="101"/>
      <c r="P6" s="1"/>
      <c r="Q6" s="1"/>
      <c r="R6" s="1"/>
      <c r="S6" s="1"/>
    </row>
    <row r="7" spans="2:22" ht="35.25" customHeigh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22" ht="42.75">
      <c r="B8" s="1"/>
      <c r="C8" s="1" t="str">
        <f>IFERROR(TEXT(TimeSheet21418223546102325262728293031323334353637[[#This Row],[Date]],"aaaa"), "")</f>
        <v>Saturday</v>
      </c>
      <c r="D8" s="8">
        <v>45927</v>
      </c>
      <c r="E8" s="9"/>
      <c r="F8" s="9"/>
      <c r="G8" s="9"/>
      <c r="H8" s="10"/>
      <c r="I8" s="9"/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22">
      <c r="B9" s="1"/>
      <c r="C9" s="1" t="str">
        <f>IFERROR(TEXT(TimeSheet21418223546102325262728293031323334353637[[#This Row],[Date]],"aaaa"), "")</f>
        <v>Sunday</v>
      </c>
      <c r="D9" s="8">
        <v>45928</v>
      </c>
      <c r="E9" s="9"/>
      <c r="F9" s="9"/>
      <c r="G9" s="9"/>
      <c r="H9" s="10"/>
      <c r="I9" s="9"/>
      <c r="L9" s="1"/>
      <c r="M9" s="1" t="str">
        <f>IFERROR(TEXT(TimeSheet214182235461023252627282930313233343536373839[[#This Row],[Date]],"aaaa"), "")</f>
        <v>Friday</v>
      </c>
      <c r="N9" s="8">
        <v>45940</v>
      </c>
      <c r="O9" s="9"/>
      <c r="P9" s="9"/>
      <c r="Q9" s="9"/>
      <c r="R9" s="10"/>
      <c r="S9" s="9"/>
    </row>
    <row r="10" spans="2:22">
      <c r="B10" s="1"/>
      <c r="C10" s="1" t="s">
        <v>63</v>
      </c>
      <c r="D10" s="8">
        <v>45929</v>
      </c>
      <c r="E10" s="9">
        <f>SUBTOTAL(109,'June 25'!$E$8:$E$9)</f>
        <v>0</v>
      </c>
      <c r="F10" s="9"/>
      <c r="G10" s="9">
        <f>SUBTOTAL(109,'June 25'!$G$8:$G$9)</f>
        <v>0</v>
      </c>
      <c r="H10" s="20" t="s">
        <v>87</v>
      </c>
      <c r="I10" s="9">
        <v>2</v>
      </c>
      <c r="L10" s="1"/>
      <c r="M10" s="1" t="str">
        <f>IFERROR(TEXT(TimeSheet214182235461023252627282930313233343536373839[[#This Row],[Date]],"aaaa"), "")</f>
        <v>Saturday</v>
      </c>
      <c r="N10" s="8">
        <v>45941</v>
      </c>
      <c r="O10" s="9"/>
      <c r="P10" s="9"/>
      <c r="Q10" s="9"/>
      <c r="R10" s="10"/>
      <c r="S10" s="9"/>
    </row>
    <row r="11" spans="2:22">
      <c r="B11" s="1"/>
      <c r="C11" s="1" t="s">
        <v>64</v>
      </c>
      <c r="D11" s="8">
        <v>45930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L11" s="1"/>
      <c r="M11" s="1" t="s">
        <v>63</v>
      </c>
      <c r="N11" s="8">
        <v>45942</v>
      </c>
      <c r="O11" s="9">
        <f>SUBTOTAL(109,'June 25'!$E$8:$E$9)</f>
        <v>0</v>
      </c>
      <c r="P11" s="9"/>
      <c r="Q11" s="9">
        <f>SUBTOTAL(109,'June 25'!$G$8:$G$9)</f>
        <v>0</v>
      </c>
      <c r="R11" s="20"/>
      <c r="S11" s="9"/>
    </row>
    <row r="12" spans="2:22" ht="28.5">
      <c r="B12" s="1"/>
      <c r="C12" s="1" t="s">
        <v>65</v>
      </c>
      <c r="D12" s="8">
        <v>45931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L12" s="1"/>
      <c r="M12" s="1" t="s">
        <v>64</v>
      </c>
      <c r="N12" s="8">
        <v>45943</v>
      </c>
      <c r="O12" s="9">
        <f>SUBTOTAL(109,'June 25'!$E$8:$E$9)</f>
        <v>0</v>
      </c>
      <c r="P12" s="9"/>
      <c r="Q12" s="9">
        <f>SUBTOTAL(109,'June 25'!$G$8:$G$9)</f>
        <v>0</v>
      </c>
      <c r="R12" s="103" t="s">
        <v>88</v>
      </c>
      <c r="S12" s="9">
        <v>4</v>
      </c>
    </row>
    <row r="13" spans="2:22">
      <c r="B13" s="1"/>
      <c r="C13" s="1" t="s">
        <v>58</v>
      </c>
      <c r="D13" s="8">
        <v>45932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L13" s="1"/>
      <c r="M13" s="1" t="s">
        <v>65</v>
      </c>
      <c r="N13" s="8">
        <v>45944</v>
      </c>
      <c r="O13" s="9">
        <f>SUBTOTAL(109,'June 25'!$E$8:$E$9)</f>
        <v>0</v>
      </c>
      <c r="P13" s="9"/>
      <c r="Q13" s="9">
        <f>SUBTOTAL(109,'June 25'!$G$8:$G$9)</f>
        <v>0</v>
      </c>
      <c r="R13" s="20"/>
      <c r="S13" s="9"/>
      <c r="U13" s="102"/>
      <c r="V13" s="102"/>
    </row>
    <row r="14" spans="2:22" ht="15">
      <c r="B14" s="1"/>
      <c r="C14" s="1" t="s">
        <v>59</v>
      </c>
      <c r="D14" s="8">
        <v>45933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 t="s">
        <v>60</v>
      </c>
      <c r="I14" s="17">
        <v>2</v>
      </c>
      <c r="L14" s="1"/>
      <c r="M14" s="1" t="s">
        <v>58</v>
      </c>
      <c r="N14" s="8">
        <v>45945</v>
      </c>
      <c r="O14" s="9">
        <f>SUBTOTAL(109,'June 25'!$E$8:$E$9)</f>
        <v>0</v>
      </c>
      <c r="P14" s="9"/>
      <c r="Q14" s="9">
        <f>SUBTOTAL(109,'June 25'!$G$8:$G$9)</f>
        <v>0</v>
      </c>
      <c r="R14" s="20" t="s">
        <v>60</v>
      </c>
      <c r="S14" s="9">
        <v>2</v>
      </c>
      <c r="U14" s="102"/>
      <c r="V14" s="102"/>
    </row>
    <row r="15" spans="2:22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59</v>
      </c>
      <c r="N15" s="8">
        <v>45946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  <c r="U15" s="102"/>
      <c r="V15" s="102"/>
    </row>
    <row r="16" spans="2:22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  <c r="U16" s="102"/>
      <c r="V16" s="102"/>
    </row>
    <row r="17" spans="2:22" ht="18" thickTop="1" thickBot="1">
      <c r="B17" s="1"/>
      <c r="C17" s="1"/>
      <c r="D17" s="1"/>
      <c r="E17" s="105" t="s">
        <v>51</v>
      </c>
      <c r="F17" s="105"/>
      <c r="G17" s="105"/>
      <c r="H17" s="105"/>
      <c r="I17" s="9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5</v>
      </c>
      <c r="U17" s="102"/>
      <c r="V17" s="102"/>
    </row>
    <row r="18" spans="2:22" ht="15" thickTop="1">
      <c r="B18" s="1"/>
      <c r="C18" s="1"/>
      <c r="D18" s="1"/>
      <c r="E18" s="120">
        <f>SUBTOTAL(109,'June 25'!$E$8:$E$9)</f>
        <v>0</v>
      </c>
      <c r="F18" s="121"/>
      <c r="G18" s="121"/>
      <c r="H18" s="121"/>
      <c r="I18" s="92" t="s">
        <v>86</v>
      </c>
      <c r="L18" s="1"/>
      <c r="M18" s="1"/>
      <c r="N18" s="1"/>
      <c r="O18" s="105" t="s">
        <v>51</v>
      </c>
      <c r="P18" s="105"/>
      <c r="Q18" s="105"/>
      <c r="R18" s="105"/>
      <c r="S18" s="101"/>
      <c r="U18" s="102"/>
      <c r="V18" s="102"/>
    </row>
    <row r="19" spans="2:22">
      <c r="C19" s="1"/>
      <c r="D19" s="1"/>
      <c r="E19" s="1"/>
      <c r="F19" s="1"/>
      <c r="G19" s="1"/>
      <c r="H19" s="1"/>
      <c r="I19" s="1"/>
      <c r="L19" s="1"/>
      <c r="M19" s="1"/>
      <c r="N19" s="1"/>
      <c r="O19" s="120">
        <f>SUBTOTAL(109,'June 25'!$E$8:$E$9)</f>
        <v>0</v>
      </c>
      <c r="P19" s="121"/>
      <c r="Q19" s="121"/>
      <c r="R19" s="121"/>
      <c r="S19" s="97" t="s">
        <v>89</v>
      </c>
      <c r="U19" s="102"/>
      <c r="V19" s="102"/>
    </row>
    <row r="20" spans="2:22">
      <c r="M20" s="1"/>
      <c r="N20" s="1"/>
      <c r="O20" s="1"/>
      <c r="P20" s="1"/>
      <c r="Q20" s="1"/>
      <c r="R20" s="1"/>
      <c r="S20" s="1"/>
      <c r="U20" s="102"/>
      <c r="V20" s="102"/>
    </row>
    <row r="21" spans="2:22">
      <c r="U21" s="102"/>
      <c r="V21" s="102"/>
    </row>
    <row r="23" spans="2:22" ht="24" thickBot="1">
      <c r="B23" s="1"/>
      <c r="C23" s="98" t="s">
        <v>0</v>
      </c>
      <c r="D23" s="98"/>
      <c r="E23" s="98"/>
      <c r="F23" s="98"/>
      <c r="G23" s="98"/>
      <c r="H23" s="98"/>
      <c r="I23" s="98"/>
    </row>
    <row r="24" spans="2:22" ht="24" thickBot="1">
      <c r="B24" s="14">
        <v>4</v>
      </c>
      <c r="C24" s="2">
        <f>' Feb 25'!E30</f>
        <v>0</v>
      </c>
      <c r="D24" s="1"/>
      <c r="E24" s="1"/>
      <c r="F24" s="1"/>
      <c r="G24" s="1"/>
      <c r="H24" s="1"/>
      <c r="I24" s="1"/>
      <c r="N24" s="1"/>
      <c r="O24" s="98" t="s">
        <v>0</v>
      </c>
      <c r="P24" s="98"/>
      <c r="Q24" s="98"/>
      <c r="R24" s="98"/>
      <c r="S24" s="98"/>
      <c r="T24" s="98"/>
      <c r="U24" s="98"/>
    </row>
    <row r="25" spans="2:22" ht="29.25" thickBot="1">
      <c r="B25" s="1"/>
      <c r="C25" s="3" t="s">
        <v>1</v>
      </c>
      <c r="D25" s="99" t="s">
        <v>14</v>
      </c>
      <c r="E25" s="99"/>
      <c r="F25" s="1"/>
      <c r="G25" s="4"/>
      <c r="H25" s="100"/>
      <c r="I25" s="100"/>
      <c r="N25" s="14">
        <v>4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2" ht="30" thickBot="1">
      <c r="B26" s="1"/>
      <c r="C26" s="5" t="s">
        <v>2</v>
      </c>
      <c r="D26" s="101">
        <v>45947</v>
      </c>
      <c r="E26" s="101"/>
      <c r="F26" s="1"/>
      <c r="G26" s="1"/>
      <c r="H26" s="1"/>
      <c r="I26" s="1"/>
      <c r="N26" s="1"/>
      <c r="O26" s="3" t="s">
        <v>1</v>
      </c>
      <c r="P26" s="99" t="s">
        <v>14</v>
      </c>
      <c r="Q26" s="99"/>
      <c r="R26" s="1"/>
      <c r="S26" s="4"/>
      <c r="T26" s="100"/>
      <c r="U26" s="100"/>
    </row>
    <row r="27" spans="2:22" ht="15.75" thickBot="1">
      <c r="B27" s="1"/>
      <c r="C27" s="1"/>
      <c r="D27" s="1"/>
      <c r="E27" s="1"/>
      <c r="F27" s="1"/>
      <c r="G27" s="1"/>
      <c r="H27" s="1"/>
      <c r="I27" s="1"/>
      <c r="N27" s="1"/>
      <c r="O27" s="5" t="s">
        <v>2</v>
      </c>
      <c r="P27" s="101">
        <v>45954</v>
      </c>
      <c r="Q27" s="101"/>
      <c r="R27" s="1"/>
      <c r="S27" s="1"/>
      <c r="T27" s="1"/>
      <c r="U27" s="1"/>
    </row>
    <row r="28" spans="2:22" ht="42.75">
      <c r="B28" s="1"/>
      <c r="C28" s="7" t="s">
        <v>3</v>
      </c>
      <c r="D28" s="7" t="s">
        <v>4</v>
      </c>
      <c r="E28" s="1" t="s">
        <v>12</v>
      </c>
      <c r="F28" s="1" t="s">
        <v>11</v>
      </c>
      <c r="G28" s="1" t="s">
        <v>6</v>
      </c>
      <c r="H28" s="1" t="s">
        <v>7</v>
      </c>
      <c r="I28" s="1" t="s">
        <v>8</v>
      </c>
      <c r="N28" s="1"/>
      <c r="O28" s="1"/>
      <c r="P28" s="1"/>
      <c r="Q28" s="1"/>
      <c r="R28" s="1"/>
      <c r="S28" s="1"/>
      <c r="T28" s="1"/>
      <c r="U28" s="1"/>
    </row>
    <row r="29" spans="2:22" ht="42.75">
      <c r="B29" s="1"/>
      <c r="C29" s="1" t="str">
        <f>IFERROR(TEXT(TimeSheet2141822354610232526272829303132333435363738[[#This Row],[Date]],"aaaa"), "")</f>
        <v>Saturday</v>
      </c>
      <c r="D29" s="8">
        <v>45934</v>
      </c>
      <c r="E29" s="9"/>
      <c r="F29" s="9"/>
      <c r="G29" s="9"/>
      <c r="H29" s="10"/>
      <c r="I29" s="9"/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2" ht="45" customHeight="1">
      <c r="B30" s="1"/>
      <c r="C30" s="1" t="str">
        <f>IFERROR(TEXT(TimeSheet2141822354610232526272829303132333435363738[[#This Row],[Date]],"aaaa"), "")</f>
        <v>Sunday</v>
      </c>
      <c r="D30" s="8">
        <v>45935</v>
      </c>
      <c r="E30" s="9"/>
      <c r="F30" s="9"/>
      <c r="G30" s="9"/>
      <c r="H30" s="10"/>
      <c r="I30" s="9"/>
      <c r="N30" s="1"/>
      <c r="O30" s="1" t="str">
        <f>IFERROR(TEXT(TimeSheet214182235461023252627282930313233343536373841[[#This Row],[Date]],"aaaa"), "")</f>
        <v>Saturday</v>
      </c>
      <c r="P30" s="8">
        <v>45948</v>
      </c>
      <c r="Q30" s="9"/>
      <c r="R30" s="9"/>
      <c r="S30" s="9"/>
      <c r="T30" s="10"/>
      <c r="U30" s="9"/>
    </row>
    <row r="31" spans="2:22">
      <c r="B31" s="1"/>
      <c r="C31" s="1" t="s">
        <v>63</v>
      </c>
      <c r="D31" s="8">
        <v>45936</v>
      </c>
      <c r="E31" s="9">
        <f>SUBTOTAL(109,'June 25'!$E$8:$E$9)</f>
        <v>0</v>
      </c>
      <c r="F31" s="9"/>
      <c r="G31" s="9">
        <f>SUBTOTAL(109,'June 25'!$G$8:$G$9)</f>
        <v>0</v>
      </c>
      <c r="H31" s="20"/>
      <c r="I31" s="9"/>
      <c r="N31" s="1"/>
      <c r="O31" s="1" t="str">
        <f>IFERROR(TEXT(TimeSheet214182235461023252627282930313233343536373841[[#This Row],[Date]],"aaaa"), "")</f>
        <v>Sunday</v>
      </c>
      <c r="P31" s="8">
        <v>45949</v>
      </c>
      <c r="Q31" s="9"/>
      <c r="R31" s="9"/>
      <c r="S31" s="9"/>
      <c r="T31" s="10"/>
      <c r="U31" s="9"/>
    </row>
    <row r="32" spans="2:22" ht="42.75">
      <c r="B32" s="1"/>
      <c r="C32" s="1" t="s">
        <v>64</v>
      </c>
      <c r="D32" s="8">
        <v>45937</v>
      </c>
      <c r="E32" s="9">
        <f>SUBTOTAL(109,'June 25'!$E$8:$E$9)</f>
        <v>0</v>
      </c>
      <c r="F32" s="9"/>
      <c r="G32" s="9">
        <f>SUBTOTAL(109,'June 25'!$G$8:$G$9)</f>
        <v>0</v>
      </c>
      <c r="H32" s="103" t="s">
        <v>83</v>
      </c>
      <c r="I32" s="9">
        <v>3</v>
      </c>
      <c r="N32" s="1"/>
      <c r="O32" s="1" t="s">
        <v>63</v>
      </c>
      <c r="P32" s="8">
        <v>45950</v>
      </c>
      <c r="Q32" s="9">
        <f>SUBTOTAL(109,'June 25'!$E$8:$E$9)</f>
        <v>0</v>
      </c>
      <c r="R32" s="9"/>
      <c r="S32" s="9">
        <f>SUBTOTAL(109,'June 25'!$G$8:$G$9)</f>
        <v>0</v>
      </c>
      <c r="T32" s="20" t="s">
        <v>57</v>
      </c>
      <c r="U32" s="9">
        <v>3</v>
      </c>
    </row>
    <row r="33" spans="2:21" ht="57">
      <c r="B33" s="1"/>
      <c r="C33" s="1" t="s">
        <v>65</v>
      </c>
      <c r="D33" s="8">
        <v>45938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/>
      <c r="N33" s="1"/>
      <c r="O33" s="1" t="s">
        <v>64</v>
      </c>
      <c r="P33" s="8">
        <v>45951</v>
      </c>
      <c r="Q33" s="9">
        <f>SUBTOTAL(109,'June 25'!$E$8:$E$9)</f>
        <v>0</v>
      </c>
      <c r="R33" s="9"/>
      <c r="S33" s="9">
        <f>SUBTOTAL(109,'June 25'!$G$8:$G$9)</f>
        <v>0</v>
      </c>
      <c r="T33" s="104" t="s">
        <v>92</v>
      </c>
      <c r="U33" s="9">
        <v>4</v>
      </c>
    </row>
    <row r="34" spans="2:21">
      <c r="B34" s="1"/>
      <c r="C34" s="1" t="s">
        <v>58</v>
      </c>
      <c r="D34" s="8">
        <v>45939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45952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2</v>
      </c>
    </row>
    <row r="35" spans="2:21" ht="30" customHeight="1">
      <c r="B35" s="1"/>
      <c r="C35" s="1" t="s">
        <v>59</v>
      </c>
      <c r="D35" s="8">
        <v>45940</v>
      </c>
      <c r="E35" s="12">
        <f>SUBTOTAL(109,'June 25'!$E$8:$E$9)</f>
        <v>0</v>
      </c>
      <c r="F35" s="12">
        <f>IFERROR(SUM(F28:F34), "")</f>
        <v>0</v>
      </c>
      <c r="G35" s="12">
        <f>SUBTOTAL(109,'June 25'!$G$8:$G$9)</f>
        <v>0</v>
      </c>
      <c r="H35" s="17" t="s">
        <v>60</v>
      </c>
      <c r="I35" s="17">
        <v>2</v>
      </c>
      <c r="N35" s="1"/>
      <c r="O35" s="1" t="s">
        <v>58</v>
      </c>
      <c r="P35" s="8">
        <v>45953</v>
      </c>
      <c r="Q35" s="9">
        <f>SUBTOTAL(109,'June 25'!$E$8:$E$9)</f>
        <v>0</v>
      </c>
      <c r="R35" s="9"/>
      <c r="S35" s="9">
        <f>SUBTOTAL(109,'June 25'!$G$8:$G$9)</f>
        <v>0</v>
      </c>
      <c r="T35" s="20"/>
      <c r="U35" s="9"/>
    </row>
    <row r="36" spans="2:21" ht="15">
      <c r="B36" s="1"/>
      <c r="C36" s="1"/>
      <c r="D36" s="8"/>
      <c r="E36" s="12">
        <f>SUBTOTAL(109,'June 25'!$E$8:$E$9)</f>
        <v>0</v>
      </c>
      <c r="F36" s="12"/>
      <c r="G36" s="12">
        <f>SUBTOTAL(109,'June 25'!$G$8:$G$9)</f>
        <v>0</v>
      </c>
      <c r="H36" s="19"/>
      <c r="I36" s="17"/>
      <c r="N36" s="1"/>
      <c r="O36" s="1" t="s">
        <v>59</v>
      </c>
      <c r="P36" s="8">
        <v>45954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/>
    </row>
    <row r="37" spans="2:21" ht="17.25" thickBot="1">
      <c r="B37" s="1"/>
      <c r="C37" s="1"/>
      <c r="D37" s="11" t="s">
        <v>9</v>
      </c>
      <c r="E37" s="18">
        <f>SUBTOTAL(109,'June 25'!$E$8:$E$9)</f>
        <v>0</v>
      </c>
      <c r="F37" s="18">
        <f>IFERROR(SUM(F29:F36), "")</f>
        <v>0</v>
      </c>
      <c r="G37" s="18">
        <f>IFERROR(SUM(G29:G36), "")</f>
        <v>0</v>
      </c>
      <c r="H37" s="18">
        <f>IFERROR(SUM(H29:H36), "")</f>
        <v>0</v>
      </c>
      <c r="I37" s="12">
        <v>5</v>
      </c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8" thickTop="1" thickBot="1">
      <c r="B38" s="1"/>
      <c r="C38" s="1"/>
      <c r="D38" s="1"/>
      <c r="E38" s="105" t="s">
        <v>51</v>
      </c>
      <c r="F38" s="105"/>
      <c r="G38" s="105"/>
      <c r="H38" s="105"/>
      <c r="I38" s="101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8</v>
      </c>
    </row>
    <row r="39" spans="2:21" ht="15" thickTop="1">
      <c r="B39" s="1"/>
      <c r="C39" s="1"/>
      <c r="D39" s="1"/>
      <c r="E39" s="120">
        <f>SUBTOTAL(109,'June 25'!$E$8:$E$9)</f>
        <v>0</v>
      </c>
      <c r="F39" s="121"/>
      <c r="G39" s="121"/>
      <c r="H39" s="121"/>
      <c r="I39" s="97" t="s">
        <v>90</v>
      </c>
      <c r="N39" s="1"/>
      <c r="O39" s="1"/>
      <c r="P39" s="1"/>
      <c r="Q39" s="105" t="s">
        <v>51</v>
      </c>
      <c r="R39" s="105"/>
      <c r="S39" s="105"/>
      <c r="T39" s="105"/>
      <c r="U39" s="101"/>
    </row>
    <row r="40" spans="2:21" ht="15" customHeight="1">
      <c r="C40" s="1"/>
      <c r="D40" s="1"/>
      <c r="E40" s="1"/>
      <c r="F40" s="1"/>
      <c r="G40" s="1"/>
      <c r="H40" s="1"/>
      <c r="I40" s="1"/>
      <c r="N40" s="1"/>
      <c r="O40" s="1"/>
      <c r="P40" s="1"/>
      <c r="Q40" s="120">
        <f>SUBTOTAL(109,'June 25'!$E$8:$E$9)</f>
        <v>0</v>
      </c>
      <c r="R40" s="121"/>
      <c r="S40" s="121"/>
      <c r="T40" s="121"/>
      <c r="U40" s="97" t="s">
        <v>91</v>
      </c>
    </row>
    <row r="41" spans="2:21">
      <c r="O41" s="1"/>
      <c r="P41" s="1"/>
      <c r="Q41" s="1"/>
      <c r="R41" s="1"/>
      <c r="S41" s="1"/>
      <c r="T41" s="1"/>
      <c r="U41" s="1"/>
    </row>
  </sheetData>
  <mergeCells count="8">
    <mergeCell ref="E17:H17"/>
    <mergeCell ref="E18:H18"/>
    <mergeCell ref="Q39:T39"/>
    <mergeCell ref="Q40:T40"/>
    <mergeCell ref="E39:H39"/>
    <mergeCell ref="E38:H38"/>
    <mergeCell ref="O18:R18"/>
    <mergeCell ref="O19:R19"/>
  </mergeCells>
  <dataValidations count="19">
    <dataValidation allowBlank="1" showInputMessage="1" showErrorMessage="1" prompt="Weekdays are automatically updated in this column under this heading" sqref="C7 C28 M8 O29"/>
    <dataValidation allowBlank="1" showInputMessage="1" showErrorMessage="1" prompt="Enter Week ending date in this cell" sqref="D5 D26 N6 P27"/>
    <dataValidation allowBlank="1" showInputMessage="1" showErrorMessage="1" prompt="Enter Week ending date in cell at right" sqref="C5 C26 M6 O27"/>
    <dataValidation allowBlank="1" showInputMessage="1" showErrorMessage="1" prompt="Enter Date in this cell" sqref="I17 I38 S18 U39"/>
    <dataValidation allowBlank="1" showInputMessage="1" showErrorMessage="1" prompt="Enter Employee signature in this cell" sqref="E17:H17 E38:H38 O18:R18 Q39:T39"/>
    <dataValidation allowBlank="1" showInputMessage="1" showErrorMessage="1" prompt="Total hours for the entire period are automatically calculated in cells at right" sqref="D16 D37 N17 P38"/>
    <dataValidation allowBlank="1" showInputMessage="1" showErrorMessage="1" prompt="Total Hours for each weekday are automatically calculated in this column under this heading" sqref="I7 I28 S8 U29"/>
    <dataValidation allowBlank="1" showInputMessage="1" showErrorMessage="1" prompt="Enter Vacation hours in this column under this heading" sqref="H7 H28 R8 T29"/>
    <dataValidation allowBlank="1" showInputMessage="1" showErrorMessage="1" prompt="Enter Sick hours in this column under this heading" sqref="G7 G28 Q8 S29"/>
    <dataValidation allowBlank="1" showInputMessage="1" showErrorMessage="1" prompt="Enter Overtime Hours in this column under this heading" sqref="F7 F28 P8 R29"/>
    <dataValidation allowBlank="1" showInputMessage="1" showErrorMessage="1" prompt="Date is automatically updated in this column under this heading based on Week ending date in cell C5" sqref="D7 D28 N8 P29"/>
    <dataValidation allowBlank="1" showInputMessage="1" showErrorMessage="1" prompt="Enter Regular Hours in this column under this heading" sqref="E7 E28 O8 Q29"/>
    <dataValidation allowBlank="1" showInputMessage="1" showErrorMessage="1" prompt="Enter Employee phone number in this cell" sqref="H4:I4 H25:I25 R5:S5 T26:U26"/>
    <dataValidation allowBlank="1" showInputMessage="1" showErrorMessage="1" prompt="Enter Employee phone number in cell at right" sqref="G4 G25 Q5 S26"/>
    <dataValidation allowBlank="1" showInputMessage="1" showErrorMessage="1" prompt="Enter Employee name in this cell" sqref="D4:E4 D25:E25 N5:O5 P26:Q26"/>
    <dataValidation allowBlank="1" showInputMessage="1" showErrorMessage="1" prompt="Enter Employee name in cell at right" sqref="C4 C25 M5 O26"/>
    <dataValidation allowBlank="1" showInputMessage="1" showErrorMessage="1" prompt="Enter Company Name in this cell. Enter employee details in cells below and Week ending date in cell C5" sqref="C3 C24 M4 O25"/>
    <dataValidation allowBlank="1" showInputMessage="1" showErrorMessage="1" prompt="Title of this worksheet is in this cell" sqref="C2:I2 C23:I23 M3:S3 O24:U24"/>
    <dataValidation allowBlank="1" showInputMessage="1" showErrorMessage="1" prompt="Create a Weekly Time Sheet in this worksheet. Total Hours and Total Pay are automatically calculated at end of TimeSheet table" sqref="B2 B23 L3 N24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2025-10-27T09:55:42Z</dcterms:modified>
</cp:coreProperties>
</file>