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OC-TOPAS\!xlsx\"/>
    </mc:Choice>
  </mc:AlternateContent>
  <bookViews>
    <workbookView xWindow="0" yWindow="0" windowWidth="28800" windowHeight="14100"/>
  </bookViews>
  <sheets>
    <sheet name="F1a Fertilizing" sheetId="1" r:id="rId1"/>
  </sheets>
  <externalReferences>
    <externalReference r:id="rId2"/>
  </externalReferences>
  <definedNames>
    <definedName name="Curr">'[1]F1 DB'!$S$1</definedName>
    <definedName name="Print_Area" localSheetId="0">'F1a Fertilizing'!$A$1:$W$32</definedName>
    <definedName name="ProdUnit">'[1]F2 Gewinn'!$T$9</definedName>
    <definedName name="Unit">'[1]F1 DB'!$N$1</definedName>
  </definedName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2" i="1" l="1"/>
  <c r="A32" i="1"/>
  <c r="A31" i="1"/>
  <c r="A30" i="1"/>
  <c r="F24" i="1"/>
  <c r="H8" i="1"/>
  <c r="H24" i="1"/>
  <c r="J24" i="1"/>
  <c r="L24" i="1"/>
  <c r="N24" i="1"/>
  <c r="F25" i="1"/>
  <c r="H9" i="1"/>
  <c r="H25" i="1"/>
  <c r="J25" i="1"/>
  <c r="L25" i="1"/>
  <c r="N25" i="1"/>
  <c r="N26" i="1"/>
  <c r="P28" i="1"/>
  <c r="R28" i="1"/>
  <c r="N28" i="1"/>
  <c r="N29" i="1"/>
  <c r="E29" i="1"/>
  <c r="A29" i="1"/>
  <c r="E28" i="1"/>
  <c r="A28" i="1"/>
  <c r="A27" i="1"/>
  <c r="E26" i="1"/>
  <c r="A26" i="1"/>
  <c r="E25" i="1"/>
  <c r="A25" i="1"/>
  <c r="E24" i="1"/>
  <c r="A24" i="1"/>
  <c r="A23" i="1"/>
  <c r="A22" i="1"/>
  <c r="F16" i="1"/>
  <c r="H16" i="1"/>
  <c r="J16" i="1"/>
  <c r="L16" i="1"/>
  <c r="N16" i="1"/>
  <c r="F17" i="1"/>
  <c r="H17" i="1"/>
  <c r="J17" i="1"/>
  <c r="L17" i="1"/>
  <c r="N17" i="1"/>
  <c r="N18" i="1"/>
  <c r="P20" i="1"/>
  <c r="R20" i="1"/>
  <c r="N20" i="1"/>
  <c r="N21" i="1"/>
  <c r="E21" i="1"/>
  <c r="A21" i="1"/>
  <c r="E20" i="1"/>
  <c r="A20" i="1"/>
  <c r="A19" i="1"/>
  <c r="E18" i="1"/>
  <c r="A18" i="1"/>
  <c r="E17" i="1"/>
  <c r="A17" i="1"/>
  <c r="E16" i="1"/>
  <c r="A16" i="1"/>
  <c r="A15" i="1"/>
  <c r="A14" i="1"/>
  <c r="F8" i="1"/>
  <c r="J8" i="1"/>
  <c r="L8" i="1"/>
  <c r="N8" i="1"/>
  <c r="F9" i="1"/>
  <c r="J9" i="1"/>
  <c r="L9" i="1"/>
  <c r="N9" i="1"/>
  <c r="N10" i="1"/>
  <c r="P12" i="1"/>
  <c r="R12" i="1"/>
  <c r="N12" i="1"/>
  <c r="N13" i="1"/>
  <c r="A13" i="1"/>
  <c r="A12" i="1"/>
  <c r="A11" i="1"/>
  <c r="A10" i="1"/>
  <c r="A9" i="1"/>
  <c r="A8" i="1"/>
  <c r="A7" i="1"/>
  <c r="A6" i="1"/>
  <c r="A5" i="1"/>
  <c r="A4" i="1"/>
  <c r="A3" i="1"/>
  <c r="A2" i="1"/>
  <c r="O1" i="1"/>
  <c r="A1" i="1"/>
</calcChain>
</file>

<file path=xl/sharedStrings.xml><?xml version="1.0" encoding="utf-8"?>
<sst xmlns="http://schemas.openxmlformats.org/spreadsheetml/2006/main" count="73" uniqueCount="28">
  <si>
    <t>Calculation of balanced nutrient requirements for 1 ha of:</t>
  </si>
  <si>
    <t>&lt; Form 1a &gt;</t>
  </si>
  <si>
    <t>Contents</t>
  </si>
  <si>
    <t>×</t>
  </si>
  <si>
    <t>Yield</t>
  </si>
  <si>
    <t>=</t>
  </si>
  <si>
    <t>Removal</t>
  </si>
  <si>
    <t>Requ.</t>
  </si>
  <si>
    <t>–</t>
  </si>
  <si>
    <t>Nutrient return</t>
  </si>
  <si>
    <t>kg/dt</t>
  </si>
  <si>
    <t>dt/ha</t>
  </si>
  <si>
    <t>kg/ha</t>
  </si>
  <si>
    <t>fact.</t>
  </si>
  <si>
    <t>from straw</t>
  </si>
  <si>
    <t>Extract.</t>
  </si>
  <si>
    <t>Utili-</t>
  </si>
  <si>
    <t>zation</t>
  </si>
  <si>
    <t>N</t>
  </si>
  <si>
    <t>Grain</t>
  </si>
  <si>
    <t>+ Straw*</t>
  </si>
  <si>
    <r>
      <t xml:space="preserve">= Nutrient requirements </t>
    </r>
    <r>
      <rPr>
        <sz val="8"/>
        <rFont val="Arial"/>
        <family val="2"/>
      </rPr>
      <t>(straw is harvested)</t>
    </r>
  </si>
  <si>
    <t>– Nutrient removal by straw</t>
  </si>
  <si>
    <r>
      <t xml:space="preserve">= Balanced nutrient requirements </t>
    </r>
    <r>
      <rPr>
        <sz val="8"/>
        <rFont val="Arial"/>
        <family val="2"/>
      </rPr>
      <t>(straw is not harvested)</t>
    </r>
  </si>
  <si>
    <r>
      <t>P</t>
    </r>
    <r>
      <rPr>
        <b/>
        <sz val="6"/>
        <rFont val="Arial"/>
        <family val="2"/>
      </rPr>
      <t>2</t>
    </r>
    <r>
      <rPr>
        <b/>
        <sz val="10"/>
        <rFont val="Arial"/>
        <family val="2"/>
      </rPr>
      <t>O</t>
    </r>
    <r>
      <rPr>
        <b/>
        <sz val="6"/>
        <rFont val="Arial"/>
        <family val="2"/>
      </rPr>
      <t>5</t>
    </r>
  </si>
  <si>
    <r>
      <t>K</t>
    </r>
    <r>
      <rPr>
        <b/>
        <sz val="6"/>
        <rFont val="Arial"/>
        <family val="2"/>
      </rPr>
      <t>2</t>
    </r>
    <r>
      <rPr>
        <b/>
        <sz val="10"/>
        <rFont val="Arial"/>
        <family val="2"/>
      </rPr>
      <t>O</t>
    </r>
  </si>
  <si>
    <t xml:space="preserve">* Straw yield = </t>
  </si>
  <si>
    <t>×  Kornertrag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</si>
</sst>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 "/>
    <numFmt numFmtId="165" formatCode="0.0\ ;\-0.0\ ;;@"/>
    <numFmt numFmtId="166" formatCode="0.0\ "/>
    <numFmt numFmtId="167" formatCode="0%;\-0%;;@"/>
    <numFmt numFmtId="168" formatCode="0.0;\-0.0;;@"/>
  </numFmts>
  <fonts count="9" x14ac:knownFonts="1">
    <font>
      <sz val="10"/>
      <name val="Arial"/>
      <family val="2"/>
    </font>
    <font>
      <sz val="10"/>
      <name val="Arial"/>
      <family val="2"/>
    </font>
    <font>
      <sz val="8"/>
      <name val="Arial"/>
      <family val="2"/>
    </font>
    <font>
      <b/>
      <sz val="10"/>
      <name val="Arial"/>
      <family val="2"/>
    </font>
    <font>
      <b/>
      <sz val="12"/>
      <name val="Arial"/>
      <family val="2"/>
    </font>
    <font>
      <b/>
      <sz val="10"/>
      <color indexed="10"/>
      <name val="Arial"/>
      <family val="2"/>
    </font>
    <font>
      <sz val="12"/>
      <name val="Arial"/>
      <family val="2"/>
    </font>
    <font>
      <sz val="5"/>
      <name val="Arial"/>
      <family val="2"/>
    </font>
    <font>
      <b/>
      <sz val="6"/>
      <name val="Arial"/>
      <family val="2"/>
    </font>
  </fonts>
  <fills count="4">
    <fill>
      <patternFill patternType="none"/>
    </fill>
    <fill>
      <patternFill patternType="gray125"/>
    </fill>
    <fill>
      <patternFill patternType="solid">
        <fgColor indexed="44"/>
        <bgColor indexed="64"/>
      </patternFill>
    </fill>
    <fill>
      <patternFill patternType="solid">
        <fgColor indexed="43"/>
        <bgColor indexed="64"/>
      </patternFill>
    </fill>
  </fills>
  <borders count="14">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3" fillId="0" borderId="0" applyNumberFormat="0" applyFill="0" applyBorder="0" applyProtection="0">
      <alignment vertical="top"/>
    </xf>
    <xf numFmtId="0" fontId="1" fillId="0" borderId="0"/>
  </cellStyleXfs>
  <cellXfs count="42">
    <xf numFmtId="0" fontId="0" fillId="0" borderId="0" xfId="0"/>
    <xf numFmtId="1" fontId="2" fillId="0" borderId="1" xfId="2" applyNumberFormat="1" applyFont="1" applyBorder="1"/>
    <xf numFmtId="0" fontId="1" fillId="0" borderId="0" xfId="2"/>
    <xf numFmtId="0" fontId="4" fillId="0" borderId="0" xfId="1" quotePrefix="1" applyFont="1" applyAlignment="1">
      <alignment horizontal="left" vertical="top"/>
    </xf>
    <xf numFmtId="0" fontId="5" fillId="0" borderId="0" xfId="2" quotePrefix="1" applyFont="1" applyBorder="1" applyAlignment="1" applyProtection="1">
      <alignment horizontal="right" vertical="center"/>
      <protection locked="0"/>
    </xf>
    <xf numFmtId="164" fontId="1" fillId="0" borderId="0" xfId="2" applyNumberFormat="1"/>
    <xf numFmtId="0" fontId="0" fillId="0" borderId="2" xfId="0" applyBorder="1" applyAlignment="1">
      <alignment horizontal="center"/>
    </xf>
    <xf numFmtId="0" fontId="0" fillId="0" borderId="3" xfId="0" applyBorder="1" applyAlignment="1">
      <alignment horizontal="center" vertical="center"/>
    </xf>
    <xf numFmtId="0" fontId="1" fillId="0" borderId="4" xfId="0" applyFont="1" applyBorder="1" applyAlignment="1">
      <alignment horizontal="centerContinuous"/>
    </xf>
    <xf numFmtId="0" fontId="0" fillId="0" borderId="5" xfId="0" applyBorder="1" applyAlignment="1">
      <alignment horizontal="centerContinuous"/>
    </xf>
    <xf numFmtId="0" fontId="0" fillId="0" borderId="6" xfId="0" applyBorder="1" applyAlignment="1">
      <alignment horizontal="centerContinuous"/>
    </xf>
    <xf numFmtId="0" fontId="0" fillId="0" borderId="7" xfId="0" applyBorder="1" applyAlignment="1">
      <alignment horizontal="center"/>
    </xf>
    <xf numFmtId="0" fontId="0" fillId="0" borderId="7" xfId="0" quotePrefix="1" applyBorder="1" applyAlignment="1">
      <alignment horizontal="center"/>
    </xf>
    <xf numFmtId="0" fontId="1" fillId="0" borderId="8" xfId="0" applyFont="1" applyBorder="1" applyAlignment="1">
      <alignment horizontal="centerContinuous"/>
    </xf>
    <xf numFmtId="0" fontId="0" fillId="0" borderId="9" xfId="0" applyBorder="1" applyAlignment="1">
      <alignment horizontal="centerContinuous"/>
    </xf>
    <xf numFmtId="0" fontId="0" fillId="0" borderId="10" xfId="0" applyBorder="1" applyAlignment="1">
      <alignment horizontal="centerContinuous"/>
    </xf>
    <xf numFmtId="0" fontId="0" fillId="0" borderId="0" xfId="0" applyBorder="1" applyAlignment="1">
      <alignment horizontal="center"/>
    </xf>
    <xf numFmtId="0" fontId="0" fillId="0" borderId="0" xfId="0" applyBorder="1" applyAlignment="1">
      <alignment horizontal="center" vertical="center"/>
    </xf>
    <xf numFmtId="0" fontId="0" fillId="0" borderId="0" xfId="0" quotePrefix="1" applyBorder="1" applyAlignment="1">
      <alignment horizontal="center"/>
    </xf>
    <xf numFmtId="0" fontId="0" fillId="0" borderId="3" xfId="0" applyBorder="1" applyAlignment="1">
      <alignment horizontal="center"/>
    </xf>
    <xf numFmtId="164" fontId="6" fillId="0" borderId="0" xfId="2" applyNumberFormat="1" applyFont="1"/>
    <xf numFmtId="0" fontId="3" fillId="2" borderId="2" xfId="0" applyFont="1" applyFill="1" applyBorder="1" applyAlignment="1">
      <alignment horizontal="center" vertical="center" textRotation="90"/>
    </xf>
    <xf numFmtId="165" fontId="0" fillId="3" borderId="11" xfId="0" applyNumberFormat="1" applyFont="1" applyFill="1" applyBorder="1"/>
    <xf numFmtId="0" fontId="0" fillId="0" borderId="0" xfId="0" applyAlignment="1">
      <alignment horizontal="center"/>
    </xf>
    <xf numFmtId="165" fontId="0" fillId="0" borderId="11" xfId="0" applyNumberFormat="1" applyFont="1" applyBorder="1"/>
    <xf numFmtId="165" fontId="0" fillId="3" borderId="11" xfId="0" applyNumberFormat="1" applyFont="1" applyFill="1" applyBorder="1" applyAlignment="1"/>
    <xf numFmtId="0" fontId="0" fillId="0" borderId="0" xfId="0" applyFont="1"/>
    <xf numFmtId="0" fontId="2" fillId="0" borderId="0" xfId="0" applyFont="1"/>
    <xf numFmtId="0" fontId="3" fillId="2" borderId="3" xfId="0" applyFont="1" applyFill="1" applyBorder="1" applyAlignment="1">
      <alignment horizontal="center" vertical="center" textRotation="90"/>
    </xf>
    <xf numFmtId="0" fontId="0" fillId="0" borderId="0" xfId="0" applyAlignment="1">
      <alignment horizontal="left"/>
    </xf>
    <xf numFmtId="165" fontId="0" fillId="3" borderId="12" xfId="0" applyNumberFormat="1" applyFont="1" applyFill="1" applyBorder="1"/>
    <xf numFmtId="165" fontId="0" fillId="0" borderId="12" xfId="0" applyNumberFormat="1" applyFont="1" applyBorder="1"/>
    <xf numFmtId="165" fontId="0" fillId="3" borderId="12" xfId="0" applyNumberFormat="1" applyFont="1" applyFill="1" applyBorder="1" applyAlignment="1"/>
    <xf numFmtId="0" fontId="0" fillId="0" borderId="0" xfId="0" quotePrefix="1" applyAlignment="1">
      <alignment horizontal="left"/>
    </xf>
    <xf numFmtId="165" fontId="0" fillId="0" borderId="13" xfId="0" applyNumberFormat="1" applyFont="1" applyBorder="1"/>
    <xf numFmtId="1" fontId="7" fillId="0" borderId="1" xfId="2" applyNumberFormat="1" applyFont="1" applyBorder="1" applyAlignment="1">
      <alignment horizontal="center"/>
    </xf>
    <xf numFmtId="166" fontId="0" fillId="0" borderId="0" xfId="0" applyNumberFormat="1" applyFont="1" applyBorder="1"/>
    <xf numFmtId="167" fontId="0" fillId="3" borderId="13" xfId="0" applyNumberFormat="1" applyFont="1" applyFill="1" applyBorder="1" applyAlignment="1">
      <alignment horizontal="center"/>
    </xf>
    <xf numFmtId="0" fontId="3" fillId="2" borderId="7" xfId="0" applyFont="1" applyFill="1" applyBorder="1" applyAlignment="1">
      <alignment horizontal="center" vertical="center" textRotation="90"/>
    </xf>
    <xf numFmtId="0" fontId="3" fillId="2" borderId="2" xfId="0" quotePrefix="1" applyFont="1" applyFill="1" applyBorder="1" applyAlignment="1">
      <alignment horizontal="center" vertical="center" textRotation="90"/>
    </xf>
    <xf numFmtId="168" fontId="0" fillId="0" borderId="0" xfId="0" applyNumberFormat="1" applyAlignment="1">
      <alignment horizontal="center"/>
    </xf>
    <xf numFmtId="0" fontId="1" fillId="0" borderId="0" xfId="0" applyFont="1"/>
  </cellXfs>
  <cellStyles count="3">
    <cellStyle name="Standard" xfId="0" builtinId="0"/>
    <cellStyle name="Standard_Weizen" xfId="2"/>
    <cellStyle name="Überschrift"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104775</xdr:colOff>
      <xdr:row>8</xdr:row>
      <xdr:rowOff>104775</xdr:rowOff>
    </xdr:from>
    <xdr:to>
      <xdr:col>11</xdr:col>
      <xdr:colOff>466725</xdr:colOff>
      <xdr:row>11</xdr:row>
      <xdr:rowOff>114300</xdr:rowOff>
    </xdr:to>
    <xdr:grpSp>
      <xdr:nvGrpSpPr>
        <xdr:cNvPr id="2" name="Group 1"/>
        <xdr:cNvGrpSpPr>
          <a:grpSpLocks/>
        </xdr:cNvGrpSpPr>
      </xdr:nvGrpSpPr>
      <xdr:grpSpPr bwMode="auto">
        <a:xfrm>
          <a:off x="2639890" y="1460256"/>
          <a:ext cx="1043354" cy="478448"/>
          <a:chOff x="279" y="149"/>
          <a:chExt cx="110" cy="51"/>
        </a:xfrm>
      </xdr:grpSpPr>
      <xdr:sp macro="" textlink="">
        <xdr:nvSpPr>
          <xdr:cNvPr id="3" name="Line 2"/>
          <xdr:cNvSpPr>
            <a:spLocks noChangeShapeType="1"/>
          </xdr:cNvSpPr>
        </xdr:nvSpPr>
        <xdr:spPr bwMode="auto">
          <a:xfrm>
            <a:off x="279" y="149"/>
            <a:ext cx="0" cy="51"/>
          </a:xfrm>
          <a:prstGeom prst="line">
            <a:avLst/>
          </a:prstGeom>
          <a:noFill/>
          <a:ln w="9525">
            <a:solidFill>
              <a:srgbClr xmlns:mc="http://schemas.openxmlformats.org/markup-compatibility/2006" xmlns:a14="http://schemas.microsoft.com/office/drawing/2010/main" val="808080" mc:Ignorable="a14" a14:legacySpreadsheetColorIndex="23"/>
            </a:solidFill>
            <a:prstDash val="dash"/>
            <a:round/>
            <a:headEnd type="oval" w="sm" len="sm"/>
            <a:tailEnd/>
          </a:ln>
          <a:extLst>
            <a:ext uri="{909E8E84-426E-40DD-AFC4-6F175D3DCCD1}">
              <a14:hiddenFill xmlns:a14="http://schemas.microsoft.com/office/drawing/2010/main">
                <a:noFill/>
              </a14:hiddenFill>
            </a:ext>
          </a:extLst>
        </xdr:spPr>
      </xdr:sp>
      <xdr:sp macro="" textlink="">
        <xdr:nvSpPr>
          <xdr:cNvPr id="4" name="Line 3"/>
          <xdr:cNvSpPr>
            <a:spLocks noChangeShapeType="1"/>
          </xdr:cNvSpPr>
        </xdr:nvSpPr>
        <xdr:spPr bwMode="auto">
          <a:xfrm>
            <a:off x="279" y="200"/>
            <a:ext cx="110" cy="0"/>
          </a:xfrm>
          <a:prstGeom prst="line">
            <a:avLst/>
          </a:prstGeom>
          <a:noFill/>
          <a:ln w="9525">
            <a:solidFill>
              <a:srgbClr xmlns:mc="http://schemas.openxmlformats.org/markup-compatibility/2006" xmlns:a14="http://schemas.microsoft.com/office/drawing/2010/main" val="808080" mc:Ignorable="a14" a14:legacySpreadsheetColorIndex="23"/>
            </a:solidFill>
            <a:prstDash val="dash"/>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9</xdr:col>
      <xdr:colOff>104775</xdr:colOff>
      <xdr:row>16</xdr:row>
      <xdr:rowOff>104775</xdr:rowOff>
    </xdr:from>
    <xdr:to>
      <xdr:col>11</xdr:col>
      <xdr:colOff>466725</xdr:colOff>
      <xdr:row>19</xdr:row>
      <xdr:rowOff>123825</xdr:rowOff>
    </xdr:to>
    <xdr:grpSp>
      <xdr:nvGrpSpPr>
        <xdr:cNvPr id="5" name="Group 4"/>
        <xdr:cNvGrpSpPr>
          <a:grpSpLocks/>
        </xdr:cNvGrpSpPr>
      </xdr:nvGrpSpPr>
      <xdr:grpSpPr bwMode="auto">
        <a:xfrm>
          <a:off x="2639890" y="2881679"/>
          <a:ext cx="1043354" cy="487973"/>
          <a:chOff x="279" y="149"/>
          <a:chExt cx="110" cy="51"/>
        </a:xfrm>
      </xdr:grpSpPr>
      <xdr:sp macro="" textlink="">
        <xdr:nvSpPr>
          <xdr:cNvPr id="6" name="Line 5"/>
          <xdr:cNvSpPr>
            <a:spLocks noChangeShapeType="1"/>
          </xdr:cNvSpPr>
        </xdr:nvSpPr>
        <xdr:spPr bwMode="auto">
          <a:xfrm>
            <a:off x="279" y="149"/>
            <a:ext cx="0" cy="51"/>
          </a:xfrm>
          <a:prstGeom prst="line">
            <a:avLst/>
          </a:prstGeom>
          <a:noFill/>
          <a:ln w="9525">
            <a:solidFill>
              <a:srgbClr xmlns:mc="http://schemas.openxmlformats.org/markup-compatibility/2006" xmlns:a14="http://schemas.microsoft.com/office/drawing/2010/main" val="808080" mc:Ignorable="a14" a14:legacySpreadsheetColorIndex="23"/>
            </a:solidFill>
            <a:prstDash val="dash"/>
            <a:round/>
            <a:headEnd type="oval" w="sm" len="sm"/>
            <a:tailEnd/>
          </a:ln>
          <a:extLst>
            <a:ext uri="{909E8E84-426E-40DD-AFC4-6F175D3DCCD1}">
              <a14:hiddenFill xmlns:a14="http://schemas.microsoft.com/office/drawing/2010/main">
                <a:noFill/>
              </a14:hiddenFill>
            </a:ext>
          </a:extLst>
        </xdr:spPr>
      </xdr:sp>
      <xdr:sp macro="" textlink="">
        <xdr:nvSpPr>
          <xdr:cNvPr id="7" name="Line 6"/>
          <xdr:cNvSpPr>
            <a:spLocks noChangeShapeType="1"/>
          </xdr:cNvSpPr>
        </xdr:nvSpPr>
        <xdr:spPr bwMode="auto">
          <a:xfrm>
            <a:off x="279" y="200"/>
            <a:ext cx="110" cy="0"/>
          </a:xfrm>
          <a:prstGeom prst="line">
            <a:avLst/>
          </a:prstGeom>
          <a:noFill/>
          <a:ln w="9525">
            <a:solidFill>
              <a:srgbClr xmlns:mc="http://schemas.openxmlformats.org/markup-compatibility/2006" xmlns:a14="http://schemas.microsoft.com/office/drawing/2010/main" val="808080" mc:Ignorable="a14" a14:legacySpreadsheetColorIndex="23"/>
            </a:solidFill>
            <a:prstDash val="dash"/>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9</xdr:col>
      <xdr:colOff>104775</xdr:colOff>
      <xdr:row>24</xdr:row>
      <xdr:rowOff>104775</xdr:rowOff>
    </xdr:from>
    <xdr:to>
      <xdr:col>11</xdr:col>
      <xdr:colOff>466725</xdr:colOff>
      <xdr:row>27</xdr:row>
      <xdr:rowOff>123825</xdr:rowOff>
    </xdr:to>
    <xdr:grpSp>
      <xdr:nvGrpSpPr>
        <xdr:cNvPr id="8" name="Group 7"/>
        <xdr:cNvGrpSpPr>
          <a:grpSpLocks/>
        </xdr:cNvGrpSpPr>
      </xdr:nvGrpSpPr>
      <xdr:grpSpPr bwMode="auto">
        <a:xfrm>
          <a:off x="2639890" y="4303102"/>
          <a:ext cx="1043354" cy="487973"/>
          <a:chOff x="279" y="149"/>
          <a:chExt cx="110" cy="51"/>
        </a:xfrm>
      </xdr:grpSpPr>
      <xdr:sp macro="" textlink="">
        <xdr:nvSpPr>
          <xdr:cNvPr id="9" name="Line 8"/>
          <xdr:cNvSpPr>
            <a:spLocks noChangeShapeType="1"/>
          </xdr:cNvSpPr>
        </xdr:nvSpPr>
        <xdr:spPr bwMode="auto">
          <a:xfrm>
            <a:off x="279" y="149"/>
            <a:ext cx="0" cy="51"/>
          </a:xfrm>
          <a:prstGeom prst="line">
            <a:avLst/>
          </a:prstGeom>
          <a:noFill/>
          <a:ln w="9525">
            <a:solidFill>
              <a:srgbClr xmlns:mc="http://schemas.openxmlformats.org/markup-compatibility/2006" xmlns:a14="http://schemas.microsoft.com/office/drawing/2010/main" val="808080" mc:Ignorable="a14" a14:legacySpreadsheetColorIndex="23"/>
            </a:solidFill>
            <a:prstDash val="dash"/>
            <a:round/>
            <a:headEnd type="oval" w="sm" len="sm"/>
            <a:tailEnd/>
          </a:ln>
          <a:extLst>
            <a:ext uri="{909E8E84-426E-40DD-AFC4-6F175D3DCCD1}">
              <a14:hiddenFill xmlns:a14="http://schemas.microsoft.com/office/drawing/2010/main">
                <a:noFill/>
              </a14:hiddenFill>
            </a:ext>
          </a:extLst>
        </xdr:spPr>
      </xdr:sp>
      <xdr:sp macro="" textlink="">
        <xdr:nvSpPr>
          <xdr:cNvPr id="10" name="Line 9"/>
          <xdr:cNvSpPr>
            <a:spLocks noChangeShapeType="1"/>
          </xdr:cNvSpPr>
        </xdr:nvSpPr>
        <xdr:spPr bwMode="auto">
          <a:xfrm>
            <a:off x="279" y="200"/>
            <a:ext cx="110" cy="0"/>
          </a:xfrm>
          <a:prstGeom prst="line">
            <a:avLst/>
          </a:prstGeom>
          <a:noFill/>
          <a:ln w="9525">
            <a:solidFill>
              <a:srgbClr xmlns:mc="http://schemas.openxmlformats.org/markup-compatibility/2006" xmlns:a14="http://schemas.microsoft.com/office/drawing/2010/main" val="808080" mc:Ignorable="a14" a14:legacySpreadsheetColorIndex="23"/>
            </a:solidFill>
            <a:prstDash val="dash"/>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24</xdr:col>
      <xdr:colOff>85725</xdr:colOff>
      <xdr:row>7</xdr:row>
      <xdr:rowOff>104775</xdr:rowOff>
    </xdr:from>
    <xdr:to>
      <xdr:col>24</xdr:col>
      <xdr:colOff>219075</xdr:colOff>
      <xdr:row>12</xdr:row>
      <xdr:rowOff>104775</xdr:rowOff>
    </xdr:to>
    <xdr:sp macro="" textlink="">
      <xdr:nvSpPr>
        <xdr:cNvPr id="11" name="Freeform 10"/>
        <xdr:cNvSpPr>
          <a:spLocks/>
        </xdr:cNvSpPr>
      </xdr:nvSpPr>
      <xdr:spPr bwMode="auto">
        <a:xfrm>
          <a:off x="9534525" y="1276350"/>
          <a:ext cx="133350" cy="847725"/>
        </a:xfrm>
        <a:custGeom>
          <a:avLst/>
          <a:gdLst>
            <a:gd name="T0" fmla="*/ 0 w 14"/>
            <a:gd name="T1" fmla="*/ 0 h 80"/>
            <a:gd name="T2" fmla="*/ 2147483647 w 14"/>
            <a:gd name="T3" fmla="*/ 0 h 80"/>
            <a:gd name="T4" fmla="*/ 2147483647 w 14"/>
            <a:gd name="T5" fmla="*/ 2147483647 h 80"/>
            <a:gd name="T6" fmla="*/ 2147483647 w 14"/>
            <a:gd name="T7" fmla="*/ 2147483647 h 8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4" h="80">
              <a:moveTo>
                <a:pt x="0" y="0"/>
              </a:moveTo>
              <a:lnTo>
                <a:pt x="14" y="0"/>
              </a:lnTo>
              <a:lnTo>
                <a:pt x="14" y="80"/>
              </a:lnTo>
              <a:lnTo>
                <a:pt x="2" y="80"/>
              </a:lnTo>
            </a:path>
          </a:pathLst>
        </a:custGeom>
        <a:noFill/>
        <a:ln w="9525" cap="flat" cmpd="sng">
          <a:solidFill>
            <a:srgbClr xmlns:mc="http://schemas.openxmlformats.org/markup-compatibility/2006" xmlns:a14="http://schemas.microsoft.com/office/drawing/2010/main" val="808080" mc:Ignorable="a14" a14:legacySpreadsheetColorIndex="23"/>
          </a:solidFill>
          <a:prstDash val="solid"/>
          <a:round/>
          <a:headEnd type="triangle" w="med" len="med"/>
          <a:tailEnd type="triangle" w="med" len="me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24</xdr:col>
      <xdr:colOff>228600</xdr:colOff>
      <xdr:row>7</xdr:row>
      <xdr:rowOff>85725</xdr:rowOff>
    </xdr:from>
    <xdr:to>
      <xdr:col>24</xdr:col>
      <xdr:colOff>352425</xdr:colOff>
      <xdr:row>12</xdr:row>
      <xdr:rowOff>104775</xdr:rowOff>
    </xdr:to>
    <xdr:sp macro="" textlink="">
      <xdr:nvSpPr>
        <xdr:cNvPr id="12" name="Text Box 11"/>
        <xdr:cNvSpPr txBox="1">
          <a:spLocks noChangeArrowheads="1"/>
        </xdr:cNvSpPr>
      </xdr:nvSpPr>
      <xdr:spPr bwMode="auto">
        <a:xfrm>
          <a:off x="9677400" y="1257300"/>
          <a:ext cx="123825" cy="866775"/>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vert="vert270" wrap="square" lIns="27432" tIns="22860" rIns="27432" bIns="22860" anchor="ctr" upright="1"/>
        <a:lstStyle/>
        <a:p>
          <a:pPr algn="ctr" rtl="0">
            <a:defRPr sz="1000"/>
          </a:pPr>
          <a:r>
            <a:rPr lang="en-GB" sz="800" b="0" i="0" u="none" strike="noStrike" baseline="0">
              <a:solidFill>
                <a:srgbClr val="808080"/>
              </a:solidFill>
              <a:latin typeface="Arial"/>
              <a:cs typeface="Arial"/>
            </a:rPr>
            <a:t>unterschiedlich !!</a:t>
          </a:r>
        </a:p>
      </xdr:txBody>
    </xdr:sp>
    <xdr:clientData/>
  </xdr:twoCellAnchor>
  <xdr:twoCellAnchor>
    <xdr:from>
      <xdr:col>24</xdr:col>
      <xdr:colOff>114300</xdr:colOff>
      <xdr:row>23</xdr:row>
      <xdr:rowOff>104775</xdr:rowOff>
    </xdr:from>
    <xdr:to>
      <xdr:col>24</xdr:col>
      <xdr:colOff>238125</xdr:colOff>
      <xdr:row>28</xdr:row>
      <xdr:rowOff>104775</xdr:rowOff>
    </xdr:to>
    <xdr:sp macro="" textlink="">
      <xdr:nvSpPr>
        <xdr:cNvPr id="13" name="Freeform 12"/>
        <xdr:cNvSpPr>
          <a:spLocks/>
        </xdr:cNvSpPr>
      </xdr:nvSpPr>
      <xdr:spPr bwMode="auto">
        <a:xfrm>
          <a:off x="9563100" y="4114800"/>
          <a:ext cx="123825" cy="847725"/>
        </a:xfrm>
        <a:custGeom>
          <a:avLst/>
          <a:gdLst>
            <a:gd name="T0" fmla="*/ 0 w 14"/>
            <a:gd name="T1" fmla="*/ 0 h 80"/>
            <a:gd name="T2" fmla="*/ 2147483647 w 14"/>
            <a:gd name="T3" fmla="*/ 0 h 80"/>
            <a:gd name="T4" fmla="*/ 2147483647 w 14"/>
            <a:gd name="T5" fmla="*/ 2147483647 h 80"/>
            <a:gd name="T6" fmla="*/ 2147483647 w 14"/>
            <a:gd name="T7" fmla="*/ 2147483647 h 80"/>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4" h="80">
              <a:moveTo>
                <a:pt x="0" y="0"/>
              </a:moveTo>
              <a:lnTo>
                <a:pt x="14" y="0"/>
              </a:lnTo>
              <a:lnTo>
                <a:pt x="14" y="80"/>
              </a:lnTo>
              <a:lnTo>
                <a:pt x="2" y="80"/>
              </a:lnTo>
            </a:path>
          </a:pathLst>
        </a:custGeom>
        <a:noFill/>
        <a:ln w="9525" cap="flat" cmpd="sng">
          <a:solidFill>
            <a:srgbClr xmlns:mc="http://schemas.openxmlformats.org/markup-compatibility/2006" xmlns:a14="http://schemas.microsoft.com/office/drawing/2010/main" val="808080" mc:Ignorable="a14" a14:legacySpreadsheetColorIndex="23"/>
          </a:solidFill>
          <a:prstDash val="solid"/>
          <a:round/>
          <a:headEnd type="triangle" w="med" len="med"/>
          <a:tailEnd type="triangle" w="med" len="me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24</xdr:col>
      <xdr:colOff>257175</xdr:colOff>
      <xdr:row>23</xdr:row>
      <xdr:rowOff>85725</xdr:rowOff>
    </xdr:from>
    <xdr:to>
      <xdr:col>24</xdr:col>
      <xdr:colOff>390525</xdr:colOff>
      <xdr:row>28</xdr:row>
      <xdr:rowOff>104775</xdr:rowOff>
    </xdr:to>
    <xdr:sp macro="" textlink="">
      <xdr:nvSpPr>
        <xdr:cNvPr id="14" name="Text Box 13"/>
        <xdr:cNvSpPr txBox="1">
          <a:spLocks noChangeArrowheads="1"/>
        </xdr:cNvSpPr>
      </xdr:nvSpPr>
      <xdr:spPr bwMode="auto">
        <a:xfrm>
          <a:off x="9705975" y="4095750"/>
          <a:ext cx="133350" cy="866775"/>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vert="vert270" wrap="square" lIns="27432" tIns="22860" rIns="27432" bIns="22860" anchor="ctr" upright="1"/>
        <a:lstStyle/>
        <a:p>
          <a:pPr algn="ctr" rtl="0">
            <a:defRPr sz="1000"/>
          </a:pPr>
          <a:r>
            <a:rPr lang="en-GB" sz="800" b="0" i="0" u="none" strike="noStrike" baseline="0">
              <a:solidFill>
                <a:srgbClr val="808080"/>
              </a:solidFill>
              <a:latin typeface="Arial"/>
              <a:cs typeface="Arial"/>
            </a:rPr>
            <a:t>identisch !!</a:t>
          </a:r>
        </a:p>
      </xdr:txBody>
    </xdr:sp>
    <xdr:clientData/>
  </xdr:twoCellAnchor>
  <xdr:twoCellAnchor>
    <xdr:from>
      <xdr:col>19</xdr:col>
      <xdr:colOff>0</xdr:colOff>
      <xdr:row>15</xdr:row>
      <xdr:rowOff>0</xdr:rowOff>
    </xdr:from>
    <xdr:to>
      <xdr:col>23</xdr:col>
      <xdr:colOff>0</xdr:colOff>
      <xdr:row>21</xdr:row>
      <xdr:rowOff>28575</xdr:rowOff>
    </xdr:to>
    <xdr:sp macro="" textlink="">
      <xdr:nvSpPr>
        <xdr:cNvPr id="15" name="Text Box 14"/>
        <xdr:cNvSpPr txBox="1">
          <a:spLocks noChangeArrowheads="1"/>
        </xdr:cNvSpPr>
      </xdr:nvSpPr>
      <xdr:spPr bwMode="auto">
        <a:xfrm>
          <a:off x="6172200" y="2590800"/>
          <a:ext cx="2514600" cy="1066800"/>
        </a:xfrm>
        <a:prstGeom prst="rect">
          <a:avLst/>
        </a:prstGeom>
        <a:solidFill>
          <a:srgbClr xmlns:mc="http://schemas.openxmlformats.org/markup-compatibility/2006" xmlns:a14="http://schemas.microsoft.com/office/drawing/2010/main" val="FFFFFF" mc:Ignorable="a14" a14:legacySpreadsheetColorIndex="9"/>
        </a:solidFill>
        <a:ln w="5080">
          <a:solidFill>
            <a:srgbClr xmlns:mc="http://schemas.openxmlformats.org/markup-compatibility/2006" xmlns:a14="http://schemas.microsoft.com/office/drawing/2010/main" val="99CCFF" mc:Ignorable="a14" a14:legacySpreadsheetColorIndex="4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6800" tIns="46800" rIns="72000" bIns="0" anchor="t" upright="1"/>
        <a:lstStyle/>
        <a:p>
          <a:pPr algn="l" rtl="0">
            <a:defRPr sz="1000"/>
          </a:pPr>
          <a:r>
            <a:rPr lang="en-GB" sz="800" b="0" i="0" u="none" strike="noStrike" baseline="0">
              <a:solidFill>
                <a:srgbClr val="000000"/>
              </a:solidFill>
              <a:latin typeface="Arial"/>
              <a:cs typeface="Arial"/>
            </a:rPr>
            <a:t>When straw is not harvested, the balanced nutrient requirement is equal to requirements for grain only, since there are no losses to be considered for Phosphate concerning growing requirements and straw rotting:  </a:t>
          </a:r>
        </a:p>
        <a:p>
          <a:pPr algn="l" rtl="0">
            <a:defRPr sz="1000"/>
          </a:pPr>
          <a:r>
            <a:rPr lang="en-GB" sz="800" b="0" i="0" u="none" strike="noStrike" baseline="0">
              <a:solidFill>
                <a:srgbClr val="000000"/>
              </a:solidFill>
              <a:latin typeface="Arial"/>
              <a:cs typeface="Arial"/>
            </a:rPr>
            <a:t>Requirement factor = 1 and  Utilisation = 100%</a:t>
          </a:r>
        </a:p>
      </xdr:txBody>
    </xdr:sp>
    <xdr:clientData/>
  </xdr:twoCellAnchor>
  <xdr:twoCellAnchor>
    <xdr:from>
      <xdr:col>19</xdr:col>
      <xdr:colOff>0</xdr:colOff>
      <xdr:row>7</xdr:row>
      <xdr:rowOff>0</xdr:rowOff>
    </xdr:from>
    <xdr:to>
      <xdr:col>23</xdr:col>
      <xdr:colOff>0</xdr:colOff>
      <xdr:row>13</xdr:row>
      <xdr:rowOff>28575</xdr:rowOff>
    </xdr:to>
    <xdr:sp macro="" textlink="">
      <xdr:nvSpPr>
        <xdr:cNvPr id="16" name="Text Box 15"/>
        <xdr:cNvSpPr txBox="1">
          <a:spLocks noChangeArrowheads="1"/>
        </xdr:cNvSpPr>
      </xdr:nvSpPr>
      <xdr:spPr bwMode="auto">
        <a:xfrm>
          <a:off x="6172200" y="1171575"/>
          <a:ext cx="2514600" cy="1066800"/>
        </a:xfrm>
        <a:prstGeom prst="rect">
          <a:avLst/>
        </a:prstGeom>
        <a:solidFill>
          <a:srgbClr xmlns:mc="http://schemas.openxmlformats.org/markup-compatibility/2006" xmlns:a14="http://schemas.microsoft.com/office/drawing/2010/main" val="FFFFFF" mc:Ignorable="a14" a14:legacySpreadsheetColorIndex="9"/>
        </a:solidFill>
        <a:ln w="5080">
          <a:solidFill>
            <a:srgbClr xmlns:mc="http://schemas.openxmlformats.org/markup-compatibility/2006" xmlns:a14="http://schemas.microsoft.com/office/drawing/2010/main" val="99CCFF" mc:Ignorable="a14" a14:legacySpreadsheetColorIndex="44"/>
          </a:solidFill>
          <a:miter lim="800000"/>
          <a:headEnd/>
          <a:tailEnd/>
        </a:ln>
      </xdr:spPr>
      <xdr:txBody>
        <a:bodyPr vertOverflow="clip" wrap="square" lIns="46800" tIns="46800" rIns="72000" bIns="0" anchor="t" upright="1"/>
        <a:lstStyle/>
        <a:p>
          <a:pPr algn="l" rtl="0">
            <a:defRPr sz="1000"/>
          </a:pPr>
          <a:r>
            <a:rPr lang="de-DE" sz="800" b="0" i="0" u="none" strike="noStrike" baseline="0">
              <a:solidFill>
                <a:srgbClr val="000000"/>
              </a:solidFill>
              <a:latin typeface="Arial"/>
              <a:cs typeface="Arial"/>
            </a:rPr>
            <a:t>When straw is not harvested, the balanced nutrient requirement is higher then requirements for grain only, since there are losses to be considered for Nitrogen concerning both growing requirements and straw rotting:  </a:t>
          </a:r>
        </a:p>
        <a:p>
          <a:pPr algn="l" rtl="0">
            <a:defRPr sz="1000"/>
          </a:pPr>
          <a:r>
            <a:rPr lang="de-DE" sz="800" b="0" i="0" u="none" strike="noStrike" baseline="0">
              <a:solidFill>
                <a:srgbClr val="000000"/>
              </a:solidFill>
              <a:latin typeface="Arial"/>
              <a:cs typeface="Arial"/>
            </a:rPr>
            <a:t>Requirement factor &gt; 1 and  Utilisation &lt; 100%</a:t>
          </a:r>
        </a:p>
      </xdr:txBody>
    </xdr:sp>
    <xdr:clientData/>
  </xdr:twoCellAnchor>
  <xdr:twoCellAnchor>
    <xdr:from>
      <xdr:col>18</xdr:col>
      <xdr:colOff>381000</xdr:colOff>
      <xdr:row>23</xdr:row>
      <xdr:rowOff>0</xdr:rowOff>
    </xdr:from>
    <xdr:to>
      <xdr:col>22</xdr:col>
      <xdr:colOff>619125</xdr:colOff>
      <xdr:row>29</xdr:row>
      <xdr:rowOff>28575</xdr:rowOff>
    </xdr:to>
    <xdr:sp macro="" textlink="">
      <xdr:nvSpPr>
        <xdr:cNvPr id="17" name="Text Box 16"/>
        <xdr:cNvSpPr txBox="1">
          <a:spLocks noChangeArrowheads="1"/>
        </xdr:cNvSpPr>
      </xdr:nvSpPr>
      <xdr:spPr bwMode="auto">
        <a:xfrm>
          <a:off x="6162675" y="4010025"/>
          <a:ext cx="2514600" cy="1066800"/>
        </a:xfrm>
        <a:prstGeom prst="rect">
          <a:avLst/>
        </a:prstGeom>
        <a:solidFill>
          <a:srgbClr xmlns:mc="http://schemas.openxmlformats.org/markup-compatibility/2006" xmlns:a14="http://schemas.microsoft.com/office/drawing/2010/main" val="FFFFFF" mc:Ignorable="a14" a14:legacySpreadsheetColorIndex="9"/>
        </a:solidFill>
        <a:ln w="5080">
          <a:solidFill>
            <a:srgbClr xmlns:mc="http://schemas.openxmlformats.org/markup-compatibility/2006" xmlns:a14="http://schemas.microsoft.com/office/drawing/2010/main" val="99CCFF" mc:Ignorable="a14" a14:legacySpreadsheetColorIndex="4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46800" tIns="46800" rIns="72000" bIns="0" anchor="t" upright="1"/>
        <a:lstStyle/>
        <a:p>
          <a:pPr algn="l" rtl="0">
            <a:defRPr sz="1000"/>
          </a:pPr>
          <a:r>
            <a:rPr lang="en-GB" sz="800" b="0" i="0" u="none" strike="noStrike" baseline="0">
              <a:solidFill>
                <a:srgbClr val="000000"/>
              </a:solidFill>
              <a:latin typeface="Arial"/>
              <a:cs typeface="Arial"/>
            </a:rPr>
            <a:t>When straw is not harvested, the balanced nutrient requirement is equal to requirements for grain only, since there are no losses to be considered for Potassium concerning growing requirements and straw rotting:  </a:t>
          </a:r>
        </a:p>
        <a:p>
          <a:pPr algn="l" rtl="0">
            <a:defRPr sz="1000"/>
          </a:pPr>
          <a:r>
            <a:rPr lang="en-GB" sz="800" b="0" i="0" u="none" strike="noStrike" baseline="0">
              <a:solidFill>
                <a:srgbClr val="000000"/>
              </a:solidFill>
              <a:latin typeface="Arial"/>
              <a:cs typeface="Arial"/>
            </a:rPr>
            <a:t>Requirement factor = 1 and  Utilisation = 100%</a:t>
          </a:r>
        </a:p>
      </xdr:txBody>
    </xdr:sp>
    <xdr:clientData/>
  </xdr:twoCellAnchor>
  <xdr:twoCellAnchor>
    <xdr:from>
      <xdr:col>14</xdr:col>
      <xdr:colOff>28575</xdr:colOff>
      <xdr:row>7</xdr:row>
      <xdr:rowOff>114300</xdr:rowOff>
    </xdr:from>
    <xdr:to>
      <xdr:col>19</xdr:col>
      <xdr:colOff>0</xdr:colOff>
      <xdr:row>7</xdr:row>
      <xdr:rowOff>114300</xdr:rowOff>
    </xdr:to>
    <xdr:sp macro="" textlink="">
      <xdr:nvSpPr>
        <xdr:cNvPr id="18" name="Line 17"/>
        <xdr:cNvSpPr>
          <a:spLocks noChangeShapeType="1"/>
        </xdr:cNvSpPr>
      </xdr:nvSpPr>
      <xdr:spPr bwMode="auto">
        <a:xfrm>
          <a:off x="4438650" y="1285875"/>
          <a:ext cx="1733550" cy="0"/>
        </a:xfrm>
        <a:prstGeom prst="line">
          <a:avLst/>
        </a:prstGeom>
        <a:noFill/>
        <a:ln w="9525">
          <a:solidFill>
            <a:srgbClr xmlns:mc="http://schemas.openxmlformats.org/markup-compatibility/2006" xmlns:a14="http://schemas.microsoft.com/office/drawing/2010/main" val="99CCFF" mc:Ignorable="a14" a14:legacySpreadsheetColorIndex="44"/>
          </a:solidFill>
          <a:prstDash val="dash"/>
          <a:round/>
          <a:headEnd type="triangle" w="sm" len="med"/>
          <a:tailEnd type="none" w="sm" len="sm"/>
        </a:ln>
        <a:extLst>
          <a:ext uri="{909E8E84-426E-40DD-AFC4-6F175D3DCCD1}">
            <a14:hiddenFill xmlns:a14="http://schemas.microsoft.com/office/drawing/2010/main">
              <a:noFill/>
            </a14:hiddenFill>
          </a:ext>
        </a:extLst>
      </xdr:spPr>
    </xdr:sp>
    <xdr:clientData/>
  </xdr:twoCellAnchor>
  <xdr:twoCellAnchor>
    <xdr:from>
      <xdr:col>14</xdr:col>
      <xdr:colOff>28575</xdr:colOff>
      <xdr:row>12</xdr:row>
      <xdr:rowOff>104775</xdr:rowOff>
    </xdr:from>
    <xdr:to>
      <xdr:col>19</xdr:col>
      <xdr:colOff>0</xdr:colOff>
      <xdr:row>12</xdr:row>
      <xdr:rowOff>104775</xdr:rowOff>
    </xdr:to>
    <xdr:sp macro="" textlink="">
      <xdr:nvSpPr>
        <xdr:cNvPr id="19" name="Line 18"/>
        <xdr:cNvSpPr>
          <a:spLocks noChangeShapeType="1"/>
        </xdr:cNvSpPr>
      </xdr:nvSpPr>
      <xdr:spPr bwMode="auto">
        <a:xfrm>
          <a:off x="4438650" y="2124075"/>
          <a:ext cx="1733550" cy="0"/>
        </a:xfrm>
        <a:prstGeom prst="line">
          <a:avLst/>
        </a:prstGeom>
        <a:noFill/>
        <a:ln w="9525">
          <a:solidFill>
            <a:srgbClr xmlns:mc="http://schemas.openxmlformats.org/markup-compatibility/2006" xmlns:a14="http://schemas.microsoft.com/office/drawing/2010/main" val="99CCFF" mc:Ignorable="a14" a14:legacySpreadsheetColorIndex="44"/>
          </a:solidFill>
          <a:prstDash val="dash"/>
          <a:round/>
          <a:headEnd type="triangle" w="sm" len="med"/>
          <a:tailEnd type="none" w="sm" len="sm"/>
        </a:ln>
        <a:extLst>
          <a:ext uri="{909E8E84-426E-40DD-AFC4-6F175D3DCCD1}">
            <a14:hiddenFill xmlns:a14="http://schemas.microsoft.com/office/drawing/2010/main">
              <a:noFill/>
            </a14:hiddenFill>
          </a:ext>
        </a:extLst>
      </xdr:spPr>
    </xdr:sp>
    <xdr:clientData/>
  </xdr:twoCellAnchor>
  <xdr:twoCellAnchor>
    <xdr:from>
      <xdr:col>14</xdr:col>
      <xdr:colOff>28575</xdr:colOff>
      <xdr:row>15</xdr:row>
      <xdr:rowOff>104775</xdr:rowOff>
    </xdr:from>
    <xdr:to>
      <xdr:col>19</xdr:col>
      <xdr:colOff>0</xdr:colOff>
      <xdr:row>15</xdr:row>
      <xdr:rowOff>104775</xdr:rowOff>
    </xdr:to>
    <xdr:sp macro="" textlink="">
      <xdr:nvSpPr>
        <xdr:cNvPr id="20" name="Line 19"/>
        <xdr:cNvSpPr>
          <a:spLocks noChangeShapeType="1"/>
        </xdr:cNvSpPr>
      </xdr:nvSpPr>
      <xdr:spPr bwMode="auto">
        <a:xfrm>
          <a:off x="4438650" y="2695575"/>
          <a:ext cx="1733550" cy="0"/>
        </a:xfrm>
        <a:prstGeom prst="line">
          <a:avLst/>
        </a:prstGeom>
        <a:noFill/>
        <a:ln w="9525">
          <a:solidFill>
            <a:srgbClr xmlns:mc="http://schemas.openxmlformats.org/markup-compatibility/2006" xmlns:a14="http://schemas.microsoft.com/office/drawing/2010/main" val="99CCFF" mc:Ignorable="a14" a14:legacySpreadsheetColorIndex="44"/>
          </a:solidFill>
          <a:prstDash val="dash"/>
          <a:round/>
          <a:headEnd type="triangle" w="sm" len="med"/>
          <a:tailEnd type="none" w="sm" len="sm"/>
        </a:ln>
        <a:extLst>
          <a:ext uri="{909E8E84-426E-40DD-AFC4-6F175D3DCCD1}">
            <a14:hiddenFill xmlns:a14="http://schemas.microsoft.com/office/drawing/2010/main">
              <a:noFill/>
            </a14:hiddenFill>
          </a:ext>
        </a:extLst>
      </xdr:spPr>
    </xdr:sp>
    <xdr:clientData/>
  </xdr:twoCellAnchor>
  <xdr:twoCellAnchor>
    <xdr:from>
      <xdr:col>14</xdr:col>
      <xdr:colOff>28575</xdr:colOff>
      <xdr:row>20</xdr:row>
      <xdr:rowOff>104775</xdr:rowOff>
    </xdr:from>
    <xdr:to>
      <xdr:col>19</xdr:col>
      <xdr:colOff>0</xdr:colOff>
      <xdr:row>20</xdr:row>
      <xdr:rowOff>104775</xdr:rowOff>
    </xdr:to>
    <xdr:sp macro="" textlink="">
      <xdr:nvSpPr>
        <xdr:cNvPr id="21" name="Line 20"/>
        <xdr:cNvSpPr>
          <a:spLocks noChangeShapeType="1"/>
        </xdr:cNvSpPr>
      </xdr:nvSpPr>
      <xdr:spPr bwMode="auto">
        <a:xfrm>
          <a:off x="4438650" y="3543300"/>
          <a:ext cx="1733550" cy="0"/>
        </a:xfrm>
        <a:prstGeom prst="line">
          <a:avLst/>
        </a:prstGeom>
        <a:noFill/>
        <a:ln w="9525">
          <a:solidFill>
            <a:srgbClr xmlns:mc="http://schemas.openxmlformats.org/markup-compatibility/2006" xmlns:a14="http://schemas.microsoft.com/office/drawing/2010/main" val="99CCFF" mc:Ignorable="a14" a14:legacySpreadsheetColorIndex="44"/>
          </a:solidFill>
          <a:prstDash val="dash"/>
          <a:round/>
          <a:headEnd type="triangle" w="sm" len="med"/>
          <a:tailEnd type="none" w="sm" len="sm"/>
        </a:ln>
        <a:extLst>
          <a:ext uri="{909E8E84-426E-40DD-AFC4-6F175D3DCCD1}">
            <a14:hiddenFill xmlns:a14="http://schemas.microsoft.com/office/drawing/2010/main">
              <a:noFill/>
            </a14:hiddenFill>
          </a:ext>
        </a:extLst>
      </xdr:spPr>
    </xdr:sp>
    <xdr:clientData/>
  </xdr:twoCellAnchor>
  <xdr:twoCellAnchor>
    <xdr:from>
      <xdr:col>14</xdr:col>
      <xdr:colOff>28575</xdr:colOff>
      <xdr:row>23</xdr:row>
      <xdr:rowOff>114300</xdr:rowOff>
    </xdr:from>
    <xdr:to>
      <xdr:col>19</xdr:col>
      <xdr:colOff>0</xdr:colOff>
      <xdr:row>23</xdr:row>
      <xdr:rowOff>114300</xdr:rowOff>
    </xdr:to>
    <xdr:sp macro="" textlink="">
      <xdr:nvSpPr>
        <xdr:cNvPr id="22" name="Line 21"/>
        <xdr:cNvSpPr>
          <a:spLocks noChangeShapeType="1"/>
        </xdr:cNvSpPr>
      </xdr:nvSpPr>
      <xdr:spPr bwMode="auto">
        <a:xfrm>
          <a:off x="4438650" y="4124325"/>
          <a:ext cx="1733550" cy="0"/>
        </a:xfrm>
        <a:prstGeom prst="line">
          <a:avLst/>
        </a:prstGeom>
        <a:noFill/>
        <a:ln w="9525">
          <a:solidFill>
            <a:srgbClr xmlns:mc="http://schemas.openxmlformats.org/markup-compatibility/2006" xmlns:a14="http://schemas.microsoft.com/office/drawing/2010/main" val="99CCFF" mc:Ignorable="a14" a14:legacySpreadsheetColorIndex="44"/>
          </a:solidFill>
          <a:prstDash val="dash"/>
          <a:round/>
          <a:headEnd type="triangle" w="sm" len="med"/>
          <a:tailEnd type="none" w="sm" len="sm"/>
        </a:ln>
        <a:extLst>
          <a:ext uri="{909E8E84-426E-40DD-AFC4-6F175D3DCCD1}">
            <a14:hiddenFill xmlns:a14="http://schemas.microsoft.com/office/drawing/2010/main">
              <a:noFill/>
            </a14:hiddenFill>
          </a:ext>
        </a:extLst>
      </xdr:spPr>
    </xdr:sp>
    <xdr:clientData/>
  </xdr:twoCellAnchor>
  <xdr:twoCellAnchor>
    <xdr:from>
      <xdr:col>14</xdr:col>
      <xdr:colOff>28575</xdr:colOff>
      <xdr:row>28</xdr:row>
      <xdr:rowOff>123825</xdr:rowOff>
    </xdr:from>
    <xdr:to>
      <xdr:col>19</xdr:col>
      <xdr:colOff>0</xdr:colOff>
      <xdr:row>28</xdr:row>
      <xdr:rowOff>123825</xdr:rowOff>
    </xdr:to>
    <xdr:sp macro="" textlink="">
      <xdr:nvSpPr>
        <xdr:cNvPr id="23" name="Line 22"/>
        <xdr:cNvSpPr>
          <a:spLocks noChangeShapeType="1"/>
        </xdr:cNvSpPr>
      </xdr:nvSpPr>
      <xdr:spPr bwMode="auto">
        <a:xfrm>
          <a:off x="4438650" y="4981575"/>
          <a:ext cx="1733550" cy="0"/>
        </a:xfrm>
        <a:prstGeom prst="line">
          <a:avLst/>
        </a:prstGeom>
        <a:noFill/>
        <a:ln w="9525">
          <a:solidFill>
            <a:srgbClr xmlns:mc="http://schemas.openxmlformats.org/markup-compatibility/2006" xmlns:a14="http://schemas.microsoft.com/office/drawing/2010/main" val="99CCFF" mc:Ignorable="a14" a14:legacySpreadsheetColorIndex="44"/>
          </a:solidFill>
          <a:prstDash val="dash"/>
          <a:round/>
          <a:headEnd type="triangle" w="sm" len="med"/>
          <a:tailEnd type="none" w="sm" len="sm"/>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OC-TOPAS/!pdf/w-neu%2003%20Marktfruchtbau_E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halt"/>
      <sheetName val="Text"/>
      <sheetName val="Text 1"/>
      <sheetName val="pdf"/>
      <sheetName val="Text 3"/>
      <sheetName val="F1 DB"/>
      <sheetName val="F1a Düngung"/>
      <sheetName val="F1b MaKost"/>
      <sheetName val="MaKoErl"/>
      <sheetName val="F2 Gewinn"/>
      <sheetName val="F3 Faktorentgelt"/>
      <sheetName val="F4 Schwellen"/>
      <sheetName val="F5 Analyse"/>
    </sheetNames>
    <sheetDataSet>
      <sheetData sheetId="0"/>
      <sheetData sheetId="1"/>
      <sheetData sheetId="2"/>
      <sheetData sheetId="3"/>
      <sheetData sheetId="4"/>
      <sheetData sheetId="5">
        <row r="1">
          <cell r="K1" t="str">
            <v>Wheat</v>
          </cell>
          <cell r="N1" t="str">
            <v>ha</v>
          </cell>
          <cell r="S1" t="str">
            <v>€</v>
          </cell>
        </row>
        <row r="5">
          <cell r="K5">
            <v>60</v>
          </cell>
        </row>
        <row r="17">
          <cell r="M17">
            <v>1.1000000000000001</v>
          </cell>
        </row>
        <row r="19">
          <cell r="G19">
            <v>2.2000000000000002</v>
          </cell>
          <cell r="H19">
            <v>0.4</v>
          </cell>
          <cell r="I19">
            <v>1.1000000000000001</v>
          </cell>
          <cell r="J19">
            <v>0.4</v>
          </cell>
        </row>
        <row r="20">
          <cell r="G20">
            <v>0.8</v>
          </cell>
          <cell r="H20">
            <v>0.5</v>
          </cell>
          <cell r="I20">
            <v>1</v>
          </cell>
          <cell r="J20">
            <v>1</v>
          </cell>
        </row>
        <row r="21">
          <cell r="G21">
            <v>0.6</v>
          </cell>
          <cell r="H21">
            <v>1.1000000000000001</v>
          </cell>
          <cell r="I21">
            <v>1</v>
          </cell>
          <cell r="J21">
            <v>1</v>
          </cell>
        </row>
      </sheetData>
      <sheetData sheetId="6"/>
      <sheetData sheetId="7"/>
      <sheetData sheetId="8"/>
      <sheetData sheetId="9">
        <row r="9">
          <cell r="T9" t="str">
            <v>dt</v>
          </cell>
        </row>
      </sheetData>
      <sheetData sheetId="10"/>
      <sheetData sheetId="11"/>
      <sheetData sheetId="1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12"/>
  <sheetViews>
    <sheetView showGridLines="0" tabSelected="1" zoomScale="130" zoomScaleNormal="130" workbookViewId="0"/>
  </sheetViews>
  <sheetFormatPr baseColWidth="10" defaultColWidth="11.42578125" defaultRowHeight="12.75" x14ac:dyDescent="0.2"/>
  <cols>
    <col min="1" max="1" width="2.85546875" customWidth="1"/>
    <col min="2" max="2" width="1.42578125" customWidth="1"/>
    <col min="3" max="3" width="3.42578125" customWidth="1"/>
    <col min="4" max="4" width="1.42578125" customWidth="1"/>
    <col min="5" max="5" width="8.42578125" customWidth="1"/>
    <col min="6" max="6" width="8" customWidth="1"/>
    <col min="7" max="7" width="2.140625" bestFit="1" customWidth="1"/>
    <col min="8" max="8" width="8" customWidth="1"/>
    <col min="9" max="9" width="2.140625" bestFit="1" customWidth="1"/>
    <col min="10" max="10" width="8" customWidth="1"/>
    <col min="11" max="11" width="2.140625" bestFit="1" customWidth="1"/>
    <col min="12" max="12" width="8" customWidth="1"/>
    <col min="13" max="13" width="2.140625" bestFit="1" customWidth="1"/>
    <col min="14" max="14" width="8" customWidth="1"/>
    <col min="15" max="15" width="2.140625" bestFit="1" customWidth="1"/>
    <col min="16" max="16" width="8.140625" customWidth="1"/>
    <col min="17" max="17" width="2.140625" bestFit="1" customWidth="1"/>
    <col min="18" max="18" width="8.140625" customWidth="1"/>
    <col min="19" max="19" width="5.85546875" customWidth="1"/>
    <col min="20" max="23" width="9.42578125" customWidth="1"/>
  </cols>
  <sheetData>
    <row r="1" spans="1:23" ht="15.75" x14ac:dyDescent="0.2">
      <c r="A1" s="1">
        <f t="shared" ref="A1:A32" ca="1" si="0">CELL("row",A1)</f>
        <v>1</v>
      </c>
      <c r="B1" s="2"/>
      <c r="C1" s="3" t="s">
        <v>0</v>
      </c>
      <c r="O1" s="3" t="str">
        <f>'[1]F1 DB'!$K$1</f>
        <v>Wheat</v>
      </c>
      <c r="W1" s="4" t="s">
        <v>1</v>
      </c>
    </row>
    <row r="2" spans="1:23" x14ac:dyDescent="0.2">
      <c r="A2" s="1">
        <f t="shared" ca="1" si="0"/>
        <v>2</v>
      </c>
      <c r="B2" s="2"/>
    </row>
    <row r="3" spans="1:23" x14ac:dyDescent="0.2">
      <c r="A3" s="1">
        <f t="shared" ca="1" si="0"/>
        <v>3</v>
      </c>
      <c r="B3" s="5"/>
    </row>
    <row r="4" spans="1:23" x14ac:dyDescent="0.2">
      <c r="A4" s="1">
        <f t="shared" ca="1" si="0"/>
        <v>4</v>
      </c>
      <c r="B4" s="5"/>
      <c r="F4" s="6" t="s">
        <v>2</v>
      </c>
      <c r="G4" s="7" t="s">
        <v>3</v>
      </c>
      <c r="H4" s="6" t="s">
        <v>4</v>
      </c>
      <c r="I4" s="7" t="s">
        <v>5</v>
      </c>
      <c r="J4" s="6" t="s">
        <v>6</v>
      </c>
      <c r="K4" s="7" t="s">
        <v>3</v>
      </c>
      <c r="L4" s="6" t="s">
        <v>7</v>
      </c>
      <c r="M4" s="7" t="s">
        <v>5</v>
      </c>
      <c r="N4" s="6" t="s">
        <v>7</v>
      </c>
      <c r="O4" s="7" t="s">
        <v>8</v>
      </c>
      <c r="P4" s="8" t="s">
        <v>9</v>
      </c>
      <c r="Q4" s="9"/>
      <c r="R4" s="10"/>
    </row>
    <row r="5" spans="1:23" x14ac:dyDescent="0.2">
      <c r="A5" s="1">
        <f t="shared" ca="1" si="0"/>
        <v>5</v>
      </c>
      <c r="B5" s="5"/>
      <c r="F5" s="11" t="s">
        <v>10</v>
      </c>
      <c r="G5" s="7"/>
      <c r="H5" s="11" t="s">
        <v>11</v>
      </c>
      <c r="I5" s="7"/>
      <c r="J5" s="12" t="s">
        <v>12</v>
      </c>
      <c r="K5" s="7"/>
      <c r="L5" s="11" t="s">
        <v>13</v>
      </c>
      <c r="M5" s="7"/>
      <c r="N5" s="12" t="s">
        <v>12</v>
      </c>
      <c r="O5" s="7"/>
      <c r="P5" s="13" t="s">
        <v>14</v>
      </c>
      <c r="Q5" s="14"/>
      <c r="R5" s="15"/>
    </row>
    <row r="6" spans="1:23" x14ac:dyDescent="0.2">
      <c r="A6" s="1">
        <f t="shared" ca="1" si="0"/>
        <v>6</v>
      </c>
      <c r="B6" s="5"/>
      <c r="F6" s="16"/>
      <c r="G6" s="17"/>
      <c r="H6" s="16"/>
      <c r="I6" s="17"/>
      <c r="J6" s="18"/>
      <c r="K6" s="17"/>
      <c r="L6" s="16"/>
      <c r="M6" s="17"/>
      <c r="N6" s="18"/>
      <c r="P6" s="19" t="s">
        <v>15</v>
      </c>
      <c r="Q6" s="7" t="s">
        <v>3</v>
      </c>
      <c r="R6" s="19" t="s">
        <v>16</v>
      </c>
    </row>
    <row r="7" spans="1:23" x14ac:dyDescent="0.2">
      <c r="A7" s="1">
        <f t="shared" ca="1" si="0"/>
        <v>7</v>
      </c>
      <c r="B7" s="5"/>
      <c r="P7" s="12" t="s">
        <v>12</v>
      </c>
      <c r="Q7" s="7"/>
      <c r="R7" s="11" t="s">
        <v>17</v>
      </c>
    </row>
    <row r="8" spans="1:23" ht="15" x14ac:dyDescent="0.2">
      <c r="A8" s="1">
        <f t="shared" ca="1" si="0"/>
        <v>8</v>
      </c>
      <c r="B8" s="20"/>
      <c r="C8" s="21" t="s">
        <v>18</v>
      </c>
      <c r="E8" t="s">
        <v>19</v>
      </c>
      <c r="F8" s="22">
        <f>'[1]F1 DB'!$G$19</f>
        <v>2.2000000000000002</v>
      </c>
      <c r="G8" s="23" t="s">
        <v>3</v>
      </c>
      <c r="H8" s="22">
        <f>'[1]F1 DB'!$K$5</f>
        <v>60</v>
      </c>
      <c r="I8" s="23" t="s">
        <v>5</v>
      </c>
      <c r="J8" s="24">
        <f>F8*H8</f>
        <v>132</v>
      </c>
      <c r="K8" s="23" t="s">
        <v>3</v>
      </c>
      <c r="L8" s="25">
        <f>'[1]F1 DB'!$I$19</f>
        <v>1.1000000000000001</v>
      </c>
      <c r="M8" s="23" t="s">
        <v>5</v>
      </c>
      <c r="N8" s="24">
        <f>J8*L8</f>
        <v>145.20000000000002</v>
      </c>
      <c r="O8" s="26"/>
      <c r="P8" s="26"/>
      <c r="Q8" s="26"/>
      <c r="U8" s="27"/>
      <c r="V8" s="27"/>
      <c r="W8" s="27"/>
    </row>
    <row r="9" spans="1:23" ht="15" x14ac:dyDescent="0.2">
      <c r="A9" s="1">
        <f t="shared" ca="1" si="0"/>
        <v>9</v>
      </c>
      <c r="B9" s="20"/>
      <c r="C9" s="28"/>
      <c r="E9" s="29" t="s">
        <v>20</v>
      </c>
      <c r="F9" s="30">
        <f>'[1]F1 DB'!$H$19</f>
        <v>0.4</v>
      </c>
      <c r="G9" s="23" t="s">
        <v>3</v>
      </c>
      <c r="H9" s="30">
        <f>H8*$F$32</f>
        <v>66</v>
      </c>
      <c r="I9" s="23" t="s">
        <v>5</v>
      </c>
      <c r="J9" s="31">
        <f>F9*H9</f>
        <v>26.400000000000002</v>
      </c>
      <c r="K9" s="23" t="s">
        <v>3</v>
      </c>
      <c r="L9" s="32">
        <f>'[1]F1 DB'!$I$19</f>
        <v>1.1000000000000001</v>
      </c>
      <c r="M9" s="23" t="s">
        <v>5</v>
      </c>
      <c r="N9" s="31">
        <f>J9*L9</f>
        <v>29.040000000000006</v>
      </c>
      <c r="O9" s="26"/>
      <c r="P9" s="26"/>
      <c r="Q9" s="26"/>
      <c r="U9" s="27"/>
      <c r="V9" s="27"/>
      <c r="W9" s="27"/>
    </row>
    <row r="10" spans="1:23" ht="15" x14ac:dyDescent="0.2">
      <c r="A10" s="1">
        <f t="shared" ca="1" si="0"/>
        <v>10</v>
      </c>
      <c r="B10" s="20"/>
      <c r="C10" s="28"/>
      <c r="E10" s="33" t="s">
        <v>21</v>
      </c>
      <c r="F10" s="26"/>
      <c r="H10" s="26"/>
      <c r="I10" s="26"/>
      <c r="J10" s="26"/>
      <c r="L10" s="26"/>
      <c r="M10" s="23" t="s">
        <v>5</v>
      </c>
      <c r="N10" s="34">
        <f>N8+N9</f>
        <v>174.24</v>
      </c>
      <c r="O10" s="26"/>
      <c r="P10" s="26"/>
      <c r="Q10" s="26"/>
      <c r="U10" s="27"/>
      <c r="V10" s="27"/>
      <c r="W10" s="27"/>
    </row>
    <row r="11" spans="1:23" ht="6.75" customHeight="1" x14ac:dyDescent="0.2">
      <c r="A11" s="35">
        <f t="shared" ca="1" si="0"/>
        <v>11</v>
      </c>
      <c r="B11" s="20"/>
      <c r="C11" s="28"/>
      <c r="E11" s="33"/>
      <c r="F11" s="26"/>
      <c r="H11" s="26"/>
      <c r="I11" s="26"/>
      <c r="J11" s="26"/>
      <c r="L11" s="26"/>
      <c r="M11" s="26"/>
      <c r="N11" s="36"/>
      <c r="O11" s="26"/>
      <c r="P11" s="26"/>
      <c r="Q11" s="26"/>
      <c r="U11" s="27"/>
      <c r="V11" s="27"/>
      <c r="W11" s="27"/>
    </row>
    <row r="12" spans="1:23" ht="15" x14ac:dyDescent="0.2">
      <c r="A12" s="1">
        <f t="shared" ca="1" si="0"/>
        <v>12</v>
      </c>
      <c r="B12" s="20"/>
      <c r="C12" s="28"/>
      <c r="E12" s="33" t="s">
        <v>22</v>
      </c>
      <c r="F12" s="26"/>
      <c r="G12" s="26"/>
      <c r="H12" s="26"/>
      <c r="I12" s="26"/>
      <c r="J12" s="26"/>
      <c r="K12" s="26"/>
      <c r="L12" s="26"/>
      <c r="M12" s="23" t="s">
        <v>8</v>
      </c>
      <c r="N12" s="24">
        <f>P12*R12</f>
        <v>10.560000000000002</v>
      </c>
      <c r="O12" s="23" t="s">
        <v>5</v>
      </c>
      <c r="P12" s="34">
        <f>J9</f>
        <v>26.400000000000002</v>
      </c>
      <c r="Q12" s="23" t="s">
        <v>3</v>
      </c>
      <c r="R12" s="37">
        <f>'[1]F1 DB'!$J$19</f>
        <v>0.4</v>
      </c>
      <c r="U12" s="27"/>
      <c r="V12" s="27"/>
      <c r="W12" s="27"/>
    </row>
    <row r="13" spans="1:23" ht="15" x14ac:dyDescent="0.2">
      <c r="A13" s="1">
        <f t="shared" ca="1" si="0"/>
        <v>13</v>
      </c>
      <c r="B13" s="20"/>
      <c r="C13" s="38"/>
      <c r="E13" s="33" t="s">
        <v>23</v>
      </c>
      <c r="F13" s="26"/>
      <c r="G13" s="26"/>
      <c r="H13" s="26"/>
      <c r="I13" s="26"/>
      <c r="J13" s="26"/>
      <c r="K13" s="26"/>
      <c r="L13" s="26"/>
      <c r="M13" s="23" t="s">
        <v>5</v>
      </c>
      <c r="N13" s="31">
        <f>N10-N12</f>
        <v>163.68</v>
      </c>
      <c r="O13" s="26"/>
      <c r="P13" s="26"/>
      <c r="Q13" s="26"/>
      <c r="U13" s="27"/>
      <c r="V13" s="27"/>
      <c r="W13" s="27"/>
    </row>
    <row r="14" spans="1:23" ht="15" x14ac:dyDescent="0.2">
      <c r="A14" s="1">
        <f t="shared" ca="1" si="0"/>
        <v>14</v>
      </c>
      <c r="B14" s="20"/>
      <c r="T14" s="27"/>
      <c r="U14" s="27"/>
      <c r="V14" s="27"/>
      <c r="W14" s="27"/>
    </row>
    <row r="15" spans="1:23" ht="15" x14ac:dyDescent="0.2">
      <c r="A15" s="1">
        <f t="shared" ca="1" si="0"/>
        <v>15</v>
      </c>
      <c r="B15" s="20"/>
      <c r="T15" s="27"/>
      <c r="U15" s="27"/>
      <c r="V15" s="27"/>
      <c r="W15" s="27"/>
    </row>
    <row r="16" spans="1:23" ht="15" x14ac:dyDescent="0.2">
      <c r="A16" s="1">
        <f t="shared" ca="1" si="0"/>
        <v>16</v>
      </c>
      <c r="B16" s="20"/>
      <c r="C16" s="39" t="s">
        <v>24</v>
      </c>
      <c r="E16" t="str">
        <f>E8</f>
        <v>Grain</v>
      </c>
      <c r="F16" s="22">
        <f>'[1]F1 DB'!$G$20</f>
        <v>0.8</v>
      </c>
      <c r="G16" s="23" t="s">
        <v>3</v>
      </c>
      <c r="H16" s="22">
        <f>H8</f>
        <v>60</v>
      </c>
      <c r="I16" s="23" t="s">
        <v>5</v>
      </c>
      <c r="J16" s="24">
        <f>F16*H16</f>
        <v>48</v>
      </c>
      <c r="K16" s="23" t="s">
        <v>3</v>
      </c>
      <c r="L16" s="25">
        <f>'[1]F1 DB'!$I$20</f>
        <v>1</v>
      </c>
      <c r="M16" s="23" t="s">
        <v>5</v>
      </c>
      <c r="N16" s="24">
        <f>J16*L16</f>
        <v>48</v>
      </c>
      <c r="O16" s="26"/>
      <c r="P16" s="26"/>
      <c r="Q16" s="26"/>
      <c r="T16" s="27"/>
      <c r="U16" s="27"/>
      <c r="V16" s="27"/>
      <c r="W16" s="27"/>
    </row>
    <row r="17" spans="1:23" ht="15" x14ac:dyDescent="0.2">
      <c r="A17" s="1">
        <f t="shared" ca="1" si="0"/>
        <v>17</v>
      </c>
      <c r="B17" s="20"/>
      <c r="C17" s="28"/>
      <c r="E17" s="33" t="str">
        <f>E9</f>
        <v>+ Straw*</v>
      </c>
      <c r="F17" s="30">
        <f>'[1]F1 DB'!$H$20</f>
        <v>0.5</v>
      </c>
      <c r="G17" s="23" t="s">
        <v>3</v>
      </c>
      <c r="H17" s="30">
        <f>H9</f>
        <v>66</v>
      </c>
      <c r="I17" s="23" t="s">
        <v>5</v>
      </c>
      <c r="J17" s="31">
        <f>F17*H17</f>
        <v>33</v>
      </c>
      <c r="K17" s="23" t="s">
        <v>3</v>
      </c>
      <c r="L17" s="32">
        <f>'[1]F1 DB'!$I$20</f>
        <v>1</v>
      </c>
      <c r="M17" s="23" t="s">
        <v>5</v>
      </c>
      <c r="N17" s="31">
        <f>J17*L17</f>
        <v>33</v>
      </c>
      <c r="O17" s="26"/>
      <c r="P17" s="26"/>
      <c r="Q17" s="26"/>
      <c r="T17" s="27"/>
      <c r="U17" s="27"/>
      <c r="V17" s="27"/>
      <c r="W17" s="27"/>
    </row>
    <row r="18" spans="1:23" ht="15" x14ac:dyDescent="0.2">
      <c r="A18" s="1">
        <f t="shared" ca="1" si="0"/>
        <v>18</v>
      </c>
      <c r="B18" s="20"/>
      <c r="C18" s="28"/>
      <c r="E18" s="33" t="str">
        <f>E10</f>
        <v>= Nutrient requirements (straw is harvested)</v>
      </c>
      <c r="F18" s="26"/>
      <c r="H18" s="26"/>
      <c r="I18" s="26"/>
      <c r="J18" s="26"/>
      <c r="L18" s="26"/>
      <c r="M18" s="23" t="s">
        <v>5</v>
      </c>
      <c r="N18" s="34">
        <f>N16+N17</f>
        <v>81</v>
      </c>
      <c r="O18" s="26"/>
      <c r="P18" s="26"/>
      <c r="Q18" s="26"/>
      <c r="T18" s="27"/>
      <c r="U18" s="27"/>
      <c r="V18" s="27"/>
      <c r="W18" s="27"/>
    </row>
    <row r="19" spans="1:23" ht="6.75" customHeight="1" x14ac:dyDescent="0.2">
      <c r="A19" s="35">
        <f t="shared" ca="1" si="0"/>
        <v>19</v>
      </c>
      <c r="B19" s="20"/>
      <c r="C19" s="28"/>
      <c r="E19" s="33"/>
      <c r="F19" s="26"/>
      <c r="H19" s="26"/>
      <c r="I19" s="26"/>
      <c r="J19" s="26"/>
      <c r="L19" s="26"/>
      <c r="M19" s="26"/>
      <c r="N19" s="36"/>
      <c r="O19" s="26"/>
      <c r="P19" s="26"/>
      <c r="Q19" s="26"/>
      <c r="T19" s="27"/>
      <c r="U19" s="27"/>
      <c r="V19" s="27"/>
      <c r="W19" s="27"/>
    </row>
    <row r="20" spans="1:23" ht="15" x14ac:dyDescent="0.2">
      <c r="A20" s="1">
        <f t="shared" ca="1" si="0"/>
        <v>20</v>
      </c>
      <c r="B20" s="20"/>
      <c r="C20" s="28"/>
      <c r="E20" s="33" t="str">
        <f>E12</f>
        <v>– Nutrient removal by straw</v>
      </c>
      <c r="F20" s="26"/>
      <c r="G20" s="26"/>
      <c r="H20" s="26"/>
      <c r="I20" s="26"/>
      <c r="J20" s="26"/>
      <c r="K20" s="26"/>
      <c r="L20" s="26"/>
      <c r="M20" s="23" t="s">
        <v>8</v>
      </c>
      <c r="N20" s="24">
        <f>P20*R20</f>
        <v>33</v>
      </c>
      <c r="O20" s="23" t="s">
        <v>5</v>
      </c>
      <c r="P20" s="34">
        <f>J17</f>
        <v>33</v>
      </c>
      <c r="Q20" s="23" t="s">
        <v>3</v>
      </c>
      <c r="R20" s="37">
        <f>'[1]F1 DB'!$J$20</f>
        <v>1</v>
      </c>
      <c r="T20" s="27"/>
      <c r="U20" s="27"/>
      <c r="V20" s="27"/>
      <c r="W20" s="27"/>
    </row>
    <row r="21" spans="1:23" ht="15" x14ac:dyDescent="0.2">
      <c r="A21" s="1">
        <f t="shared" ca="1" si="0"/>
        <v>21</v>
      </c>
      <c r="B21" s="20"/>
      <c r="C21" s="38"/>
      <c r="E21" s="33" t="str">
        <f>E13</f>
        <v>= Balanced nutrient requirements (straw is not harvested)</v>
      </c>
      <c r="F21" s="26"/>
      <c r="G21" s="26"/>
      <c r="H21" s="26"/>
      <c r="I21" s="26"/>
      <c r="J21" s="26"/>
      <c r="K21" s="26"/>
      <c r="L21" s="26"/>
      <c r="M21" s="23" t="s">
        <v>5</v>
      </c>
      <c r="N21" s="31">
        <f>N18-N20</f>
        <v>48</v>
      </c>
      <c r="O21" s="26"/>
      <c r="P21" s="26"/>
      <c r="Q21" s="26"/>
      <c r="T21" s="27"/>
      <c r="U21" s="27"/>
      <c r="V21" s="27"/>
      <c r="W21" s="27"/>
    </row>
    <row r="22" spans="1:23" ht="15" x14ac:dyDescent="0.2">
      <c r="A22" s="1">
        <f t="shared" ca="1" si="0"/>
        <v>22</v>
      </c>
      <c r="B22" s="20"/>
      <c r="T22" s="27"/>
      <c r="U22" s="27"/>
      <c r="V22" s="27"/>
      <c r="W22" s="27"/>
    </row>
    <row r="23" spans="1:23" ht="15" x14ac:dyDescent="0.2">
      <c r="A23" s="1">
        <f t="shared" ca="1" si="0"/>
        <v>23</v>
      </c>
      <c r="B23" s="20"/>
      <c r="T23" s="27"/>
      <c r="U23" s="27"/>
      <c r="V23" s="27"/>
      <c r="W23" s="27"/>
    </row>
    <row r="24" spans="1:23" ht="15" x14ac:dyDescent="0.2">
      <c r="A24" s="1">
        <f t="shared" ca="1" si="0"/>
        <v>24</v>
      </c>
      <c r="B24" s="20"/>
      <c r="C24" s="39" t="s">
        <v>25</v>
      </c>
      <c r="E24" t="str">
        <f>E8</f>
        <v>Grain</v>
      </c>
      <c r="F24" s="22">
        <f>'[1]F1 DB'!$G$21</f>
        <v>0.6</v>
      </c>
      <c r="G24" s="23" t="s">
        <v>3</v>
      </c>
      <c r="H24" s="22">
        <f>H8</f>
        <v>60</v>
      </c>
      <c r="I24" s="23" t="s">
        <v>5</v>
      </c>
      <c r="J24" s="24">
        <f>F24*H24</f>
        <v>36</v>
      </c>
      <c r="K24" s="23" t="s">
        <v>3</v>
      </c>
      <c r="L24" s="25">
        <f>'[1]F1 DB'!$I$21</f>
        <v>1</v>
      </c>
      <c r="M24" s="23" t="s">
        <v>5</v>
      </c>
      <c r="N24" s="24">
        <f>J24*L24</f>
        <v>36</v>
      </c>
      <c r="O24" s="26"/>
      <c r="P24" s="26"/>
      <c r="Q24" s="26"/>
      <c r="T24" s="27"/>
      <c r="U24" s="27"/>
      <c r="V24" s="27"/>
      <c r="W24" s="27"/>
    </row>
    <row r="25" spans="1:23" ht="15" x14ac:dyDescent="0.2">
      <c r="A25" s="1">
        <f t="shared" ca="1" si="0"/>
        <v>25</v>
      </c>
      <c r="B25" s="20"/>
      <c r="C25" s="28"/>
      <c r="E25" s="33" t="str">
        <f>E9</f>
        <v>+ Straw*</v>
      </c>
      <c r="F25" s="30">
        <f>'[1]F1 DB'!$H$21</f>
        <v>1.1000000000000001</v>
      </c>
      <c r="G25" s="23" t="s">
        <v>3</v>
      </c>
      <c r="H25" s="30">
        <f>H9</f>
        <v>66</v>
      </c>
      <c r="I25" s="23" t="s">
        <v>5</v>
      </c>
      <c r="J25" s="31">
        <f>F25*H25</f>
        <v>72.600000000000009</v>
      </c>
      <c r="K25" s="23" t="s">
        <v>3</v>
      </c>
      <c r="L25" s="32">
        <f>'[1]F1 DB'!$I$21</f>
        <v>1</v>
      </c>
      <c r="M25" s="23" t="s">
        <v>5</v>
      </c>
      <c r="N25" s="31">
        <f>J25*L25</f>
        <v>72.600000000000009</v>
      </c>
      <c r="O25" s="26"/>
      <c r="P25" s="26"/>
      <c r="Q25" s="26"/>
      <c r="T25" s="27"/>
      <c r="U25" s="27"/>
      <c r="V25" s="27"/>
      <c r="W25" s="27"/>
    </row>
    <row r="26" spans="1:23" ht="15" x14ac:dyDescent="0.2">
      <c r="A26" s="1">
        <f t="shared" ca="1" si="0"/>
        <v>26</v>
      </c>
      <c r="B26" s="20"/>
      <c r="C26" s="28"/>
      <c r="E26" s="33" t="str">
        <f>E10</f>
        <v>= Nutrient requirements (straw is harvested)</v>
      </c>
      <c r="F26" s="26"/>
      <c r="H26" s="26"/>
      <c r="I26" s="26"/>
      <c r="J26" s="26"/>
      <c r="L26" s="26"/>
      <c r="M26" s="23" t="s">
        <v>5</v>
      </c>
      <c r="N26" s="34">
        <f>N24+N25</f>
        <v>108.60000000000001</v>
      </c>
      <c r="O26" s="26"/>
      <c r="P26" s="26"/>
      <c r="Q26" s="26"/>
      <c r="T26" s="27"/>
      <c r="U26" s="27"/>
      <c r="V26" s="27"/>
      <c r="W26" s="27"/>
    </row>
    <row r="27" spans="1:23" ht="6.75" customHeight="1" x14ac:dyDescent="0.2">
      <c r="A27" s="35">
        <f t="shared" ca="1" si="0"/>
        <v>27</v>
      </c>
      <c r="B27" s="20"/>
      <c r="C27" s="28"/>
      <c r="E27" s="33"/>
      <c r="F27" s="26"/>
      <c r="H27" s="26"/>
      <c r="I27" s="26"/>
      <c r="J27" s="26"/>
      <c r="L27" s="26"/>
      <c r="M27" s="26"/>
      <c r="N27" s="36"/>
      <c r="O27" s="26"/>
      <c r="P27" s="26"/>
      <c r="Q27" s="26"/>
      <c r="T27" s="27"/>
      <c r="U27" s="27"/>
      <c r="V27" s="27"/>
      <c r="W27" s="27"/>
    </row>
    <row r="28" spans="1:23" ht="15" x14ac:dyDescent="0.2">
      <c r="A28" s="1">
        <f t="shared" ca="1" si="0"/>
        <v>28</v>
      </c>
      <c r="B28" s="20"/>
      <c r="C28" s="28"/>
      <c r="E28" s="33" t="str">
        <f>E12</f>
        <v>– Nutrient removal by straw</v>
      </c>
      <c r="F28" s="26"/>
      <c r="G28" s="26"/>
      <c r="H28" s="26"/>
      <c r="I28" s="26"/>
      <c r="J28" s="26"/>
      <c r="K28" s="26"/>
      <c r="L28" s="26"/>
      <c r="M28" s="23" t="s">
        <v>8</v>
      </c>
      <c r="N28" s="24">
        <f>P28*R28</f>
        <v>72.600000000000009</v>
      </c>
      <c r="O28" s="23" t="s">
        <v>5</v>
      </c>
      <c r="P28" s="34">
        <f>J25</f>
        <v>72.600000000000009</v>
      </c>
      <c r="Q28" s="23" t="s">
        <v>3</v>
      </c>
      <c r="R28" s="37">
        <f>'[1]F1 DB'!$J$21</f>
        <v>1</v>
      </c>
      <c r="T28" s="27"/>
      <c r="U28" s="27"/>
      <c r="V28" s="27"/>
      <c r="W28" s="27"/>
    </row>
    <row r="29" spans="1:23" ht="15" x14ac:dyDescent="0.2">
      <c r="A29" s="1">
        <f t="shared" ca="1" si="0"/>
        <v>29</v>
      </c>
      <c r="B29" s="20"/>
      <c r="C29" s="38"/>
      <c r="E29" s="33" t="str">
        <f>E13</f>
        <v>= Balanced nutrient requirements (straw is not harvested)</v>
      </c>
      <c r="F29" s="26"/>
      <c r="G29" s="26"/>
      <c r="H29" s="26"/>
      <c r="I29" s="26"/>
      <c r="J29" s="26"/>
      <c r="K29" s="26"/>
      <c r="L29" s="26"/>
      <c r="M29" s="23" t="s">
        <v>5</v>
      </c>
      <c r="N29" s="31">
        <f>N26-N28</f>
        <v>36</v>
      </c>
      <c r="O29" s="26"/>
      <c r="P29" s="26"/>
      <c r="Q29" s="26"/>
      <c r="T29" s="27"/>
      <c r="U29" s="27"/>
      <c r="V29" s="27"/>
      <c r="W29" s="27"/>
    </row>
    <row r="30" spans="1:23" ht="15" x14ac:dyDescent="0.2">
      <c r="A30" s="1">
        <f t="shared" ca="1" si="0"/>
        <v>30</v>
      </c>
      <c r="B30" s="20"/>
    </row>
    <row r="31" spans="1:23" ht="15" x14ac:dyDescent="0.2">
      <c r="A31" s="1">
        <f t="shared" ca="1" si="0"/>
        <v>31</v>
      </c>
      <c r="B31" s="20"/>
    </row>
    <row r="32" spans="1:23" ht="15" x14ac:dyDescent="0.2">
      <c r="A32" s="1">
        <f t="shared" ca="1" si="0"/>
        <v>32</v>
      </c>
      <c r="B32" s="20"/>
      <c r="C32" s="33" t="s">
        <v>26</v>
      </c>
      <c r="F32" s="40">
        <f>'[1]F1 DB'!$M$17</f>
        <v>1.1000000000000001</v>
      </c>
      <c r="G32" s="33" t="s">
        <v>27</v>
      </c>
    </row>
    <row r="33" spans="1:1" x14ac:dyDescent="0.2">
      <c r="A33" s="41"/>
    </row>
    <row r="34" spans="1:1" x14ac:dyDescent="0.2">
      <c r="A34" s="41"/>
    </row>
    <row r="35" spans="1:1" x14ac:dyDescent="0.2">
      <c r="A35" s="41"/>
    </row>
    <row r="36" spans="1:1" x14ac:dyDescent="0.2">
      <c r="A36" s="41"/>
    </row>
    <row r="37" spans="1:1" x14ac:dyDescent="0.2">
      <c r="A37" s="41"/>
    </row>
    <row r="38" spans="1:1" x14ac:dyDescent="0.2">
      <c r="A38" s="41"/>
    </row>
    <row r="39" spans="1:1" x14ac:dyDescent="0.2">
      <c r="A39" s="41"/>
    </row>
    <row r="40" spans="1:1" x14ac:dyDescent="0.2">
      <c r="A40" s="41"/>
    </row>
    <row r="41" spans="1:1" x14ac:dyDescent="0.2">
      <c r="A41" s="41"/>
    </row>
    <row r="42" spans="1:1" x14ac:dyDescent="0.2">
      <c r="A42" s="41"/>
    </row>
    <row r="43" spans="1:1" x14ac:dyDescent="0.2">
      <c r="A43" s="41"/>
    </row>
    <row r="44" spans="1:1" x14ac:dyDescent="0.2">
      <c r="A44" s="41"/>
    </row>
    <row r="45" spans="1:1" x14ac:dyDescent="0.2">
      <c r="A45" s="41"/>
    </row>
    <row r="46" spans="1:1" x14ac:dyDescent="0.2">
      <c r="A46" s="41"/>
    </row>
    <row r="47" spans="1:1" x14ac:dyDescent="0.2">
      <c r="A47" s="41"/>
    </row>
    <row r="48" spans="1:1" x14ac:dyDescent="0.2">
      <c r="A48" s="41"/>
    </row>
    <row r="49" spans="1:1" x14ac:dyDescent="0.2">
      <c r="A49" s="41"/>
    </row>
    <row r="50" spans="1:1" x14ac:dyDescent="0.2">
      <c r="A50" s="41"/>
    </row>
    <row r="51" spans="1:1" x14ac:dyDescent="0.2">
      <c r="A51" s="41"/>
    </row>
    <row r="52" spans="1:1" x14ac:dyDescent="0.2">
      <c r="A52" s="41"/>
    </row>
    <row r="53" spans="1:1" x14ac:dyDescent="0.2">
      <c r="A53" s="41"/>
    </row>
    <row r="54" spans="1:1" x14ac:dyDescent="0.2">
      <c r="A54" s="41"/>
    </row>
    <row r="55" spans="1:1" x14ac:dyDescent="0.2">
      <c r="A55" s="41"/>
    </row>
    <row r="56" spans="1:1" x14ac:dyDescent="0.2">
      <c r="A56" s="41"/>
    </row>
    <row r="57" spans="1:1" x14ac:dyDescent="0.2">
      <c r="A57" s="41"/>
    </row>
    <row r="58" spans="1:1" x14ac:dyDescent="0.2">
      <c r="A58" s="41"/>
    </row>
    <row r="59" spans="1:1" x14ac:dyDescent="0.2">
      <c r="A59" s="41"/>
    </row>
    <row r="60" spans="1:1" x14ac:dyDescent="0.2">
      <c r="A60" s="41"/>
    </row>
    <row r="61" spans="1:1" x14ac:dyDescent="0.2">
      <c r="A61" s="41"/>
    </row>
    <row r="62" spans="1:1" x14ac:dyDescent="0.2">
      <c r="A62" s="41"/>
    </row>
    <row r="63" spans="1:1" x14ac:dyDescent="0.2">
      <c r="A63" s="41"/>
    </row>
    <row r="64" spans="1:1" x14ac:dyDescent="0.2">
      <c r="A64" s="41"/>
    </row>
    <row r="65" spans="1:1" x14ac:dyDescent="0.2">
      <c r="A65" s="41"/>
    </row>
    <row r="66" spans="1:1" x14ac:dyDescent="0.2">
      <c r="A66" s="41"/>
    </row>
    <row r="67" spans="1:1" x14ac:dyDescent="0.2">
      <c r="A67" s="41"/>
    </row>
    <row r="68" spans="1:1" x14ac:dyDescent="0.2">
      <c r="A68" s="41"/>
    </row>
    <row r="69" spans="1:1" x14ac:dyDescent="0.2">
      <c r="A69" s="41"/>
    </row>
    <row r="70" spans="1:1" x14ac:dyDescent="0.2">
      <c r="A70" s="41"/>
    </row>
    <row r="71" spans="1:1" x14ac:dyDescent="0.2">
      <c r="A71" s="41"/>
    </row>
    <row r="72" spans="1:1" x14ac:dyDescent="0.2">
      <c r="A72" s="41"/>
    </row>
    <row r="73" spans="1:1" x14ac:dyDescent="0.2">
      <c r="A73" s="41"/>
    </row>
    <row r="74" spans="1:1" x14ac:dyDescent="0.2">
      <c r="A74" s="41"/>
    </row>
    <row r="75" spans="1:1" x14ac:dyDescent="0.2">
      <c r="A75" s="41"/>
    </row>
    <row r="76" spans="1:1" x14ac:dyDescent="0.2">
      <c r="A76" s="41"/>
    </row>
    <row r="77" spans="1:1" x14ac:dyDescent="0.2">
      <c r="A77" s="41"/>
    </row>
    <row r="78" spans="1:1" x14ac:dyDescent="0.2">
      <c r="A78" s="41"/>
    </row>
    <row r="79" spans="1:1" x14ac:dyDescent="0.2">
      <c r="A79" s="41"/>
    </row>
    <row r="80" spans="1:1" x14ac:dyDescent="0.2">
      <c r="A80" s="41"/>
    </row>
    <row r="81" spans="1:1" x14ac:dyDescent="0.2">
      <c r="A81" s="41"/>
    </row>
    <row r="82" spans="1:1" x14ac:dyDescent="0.2">
      <c r="A82" s="41"/>
    </row>
    <row r="83" spans="1:1" x14ac:dyDescent="0.2">
      <c r="A83" s="41"/>
    </row>
    <row r="84" spans="1:1" x14ac:dyDescent="0.2">
      <c r="A84" s="41"/>
    </row>
    <row r="85" spans="1:1" x14ac:dyDescent="0.2">
      <c r="A85" s="41"/>
    </row>
    <row r="86" spans="1:1" x14ac:dyDescent="0.2">
      <c r="A86" s="41"/>
    </row>
    <row r="87" spans="1:1" x14ac:dyDescent="0.2">
      <c r="A87" s="41"/>
    </row>
    <row r="88" spans="1:1" x14ac:dyDescent="0.2">
      <c r="A88" s="41"/>
    </row>
    <row r="89" spans="1:1" x14ac:dyDescent="0.2">
      <c r="A89" s="41"/>
    </row>
    <row r="90" spans="1:1" x14ac:dyDescent="0.2">
      <c r="A90" s="41"/>
    </row>
    <row r="91" spans="1:1" x14ac:dyDescent="0.2">
      <c r="A91" s="41"/>
    </row>
    <row r="92" spans="1:1" x14ac:dyDescent="0.2">
      <c r="A92" s="41"/>
    </row>
    <row r="93" spans="1:1" x14ac:dyDescent="0.2">
      <c r="A93" s="41"/>
    </row>
    <row r="94" spans="1:1" x14ac:dyDescent="0.2">
      <c r="A94" s="41"/>
    </row>
    <row r="95" spans="1:1" x14ac:dyDescent="0.2">
      <c r="A95" s="41"/>
    </row>
    <row r="96" spans="1:1" x14ac:dyDescent="0.2">
      <c r="A96" s="41"/>
    </row>
    <row r="97" spans="1:1" x14ac:dyDescent="0.2">
      <c r="A97" s="41"/>
    </row>
    <row r="98" spans="1:1" x14ac:dyDescent="0.2">
      <c r="A98" s="41"/>
    </row>
    <row r="99" spans="1:1" x14ac:dyDescent="0.2">
      <c r="A99" s="41"/>
    </row>
    <row r="100" spans="1:1" x14ac:dyDescent="0.2">
      <c r="A100" s="41"/>
    </row>
    <row r="101" spans="1:1" x14ac:dyDescent="0.2">
      <c r="A101" s="41"/>
    </row>
    <row r="102" spans="1:1" x14ac:dyDescent="0.2">
      <c r="A102" s="41"/>
    </row>
    <row r="103" spans="1:1" x14ac:dyDescent="0.2">
      <c r="A103" s="41"/>
    </row>
    <row r="104" spans="1:1" x14ac:dyDescent="0.2">
      <c r="A104" s="41"/>
    </row>
    <row r="105" spans="1:1" x14ac:dyDescent="0.2">
      <c r="A105" s="41"/>
    </row>
    <row r="106" spans="1:1" x14ac:dyDescent="0.2">
      <c r="A106" s="41"/>
    </row>
    <row r="107" spans="1:1" x14ac:dyDescent="0.2">
      <c r="A107" s="41"/>
    </row>
    <row r="108" spans="1:1" x14ac:dyDescent="0.2">
      <c r="A108" s="41"/>
    </row>
    <row r="109" spans="1:1" x14ac:dyDescent="0.2">
      <c r="A109" s="41"/>
    </row>
    <row r="110" spans="1:1" x14ac:dyDescent="0.2">
      <c r="A110" s="41"/>
    </row>
    <row r="111" spans="1:1" x14ac:dyDescent="0.2">
      <c r="A111" s="41"/>
    </row>
    <row r="112" spans="1:1" x14ac:dyDescent="0.2">
      <c r="A112" s="41"/>
    </row>
    <row r="113" spans="1:1" x14ac:dyDescent="0.2">
      <c r="A113" s="41"/>
    </row>
    <row r="114" spans="1:1" x14ac:dyDescent="0.2">
      <c r="A114" s="41"/>
    </row>
    <row r="115" spans="1:1" x14ac:dyDescent="0.2">
      <c r="A115" s="41"/>
    </row>
    <row r="116" spans="1:1" x14ac:dyDescent="0.2">
      <c r="A116" s="41"/>
    </row>
    <row r="117" spans="1:1" x14ac:dyDescent="0.2">
      <c r="A117" s="41"/>
    </row>
    <row r="118" spans="1:1" x14ac:dyDescent="0.2">
      <c r="A118" s="41"/>
    </row>
    <row r="119" spans="1:1" x14ac:dyDescent="0.2">
      <c r="A119" s="41"/>
    </row>
    <row r="120" spans="1:1" x14ac:dyDescent="0.2">
      <c r="A120" s="41"/>
    </row>
    <row r="121" spans="1:1" x14ac:dyDescent="0.2">
      <c r="A121" s="41"/>
    </row>
    <row r="122" spans="1:1" x14ac:dyDescent="0.2">
      <c r="A122" s="41"/>
    </row>
    <row r="123" spans="1:1" x14ac:dyDescent="0.2">
      <c r="A123" s="41"/>
    </row>
    <row r="124" spans="1:1" x14ac:dyDescent="0.2">
      <c r="A124" s="41"/>
    </row>
    <row r="125" spans="1:1" x14ac:dyDescent="0.2">
      <c r="A125" s="41"/>
    </row>
    <row r="126" spans="1:1" x14ac:dyDescent="0.2">
      <c r="A126" s="41"/>
    </row>
    <row r="127" spans="1:1" x14ac:dyDescent="0.2">
      <c r="A127" s="41"/>
    </row>
    <row r="128" spans="1:1" x14ac:dyDescent="0.2">
      <c r="A128" s="41"/>
    </row>
    <row r="129" spans="1:1" x14ac:dyDescent="0.2">
      <c r="A129" s="41"/>
    </row>
    <row r="130" spans="1:1" x14ac:dyDescent="0.2">
      <c r="A130" s="41"/>
    </row>
    <row r="131" spans="1:1" x14ac:dyDescent="0.2">
      <c r="A131" s="41"/>
    </row>
    <row r="132" spans="1:1" x14ac:dyDescent="0.2">
      <c r="A132" s="41"/>
    </row>
    <row r="133" spans="1:1" x14ac:dyDescent="0.2">
      <c r="A133" s="41"/>
    </row>
    <row r="134" spans="1:1" x14ac:dyDescent="0.2">
      <c r="A134" s="41"/>
    </row>
    <row r="135" spans="1:1" x14ac:dyDescent="0.2">
      <c r="A135" s="41"/>
    </row>
    <row r="136" spans="1:1" x14ac:dyDescent="0.2">
      <c r="A136" s="41"/>
    </row>
    <row r="137" spans="1:1" x14ac:dyDescent="0.2">
      <c r="A137" s="41"/>
    </row>
    <row r="138" spans="1:1" x14ac:dyDescent="0.2">
      <c r="A138" s="41"/>
    </row>
    <row r="139" spans="1:1" x14ac:dyDescent="0.2">
      <c r="A139" s="41"/>
    </row>
    <row r="140" spans="1:1" x14ac:dyDescent="0.2">
      <c r="A140" s="41"/>
    </row>
    <row r="141" spans="1:1" x14ac:dyDescent="0.2">
      <c r="A141" s="41"/>
    </row>
    <row r="142" spans="1:1" x14ac:dyDescent="0.2">
      <c r="A142" s="41"/>
    </row>
    <row r="143" spans="1:1" x14ac:dyDescent="0.2">
      <c r="A143" s="41"/>
    </row>
    <row r="144" spans="1:1" x14ac:dyDescent="0.2">
      <c r="A144" s="41"/>
    </row>
    <row r="145" spans="1:1" x14ac:dyDescent="0.2">
      <c r="A145" s="41"/>
    </row>
    <row r="146" spans="1:1" x14ac:dyDescent="0.2">
      <c r="A146" s="41"/>
    </row>
    <row r="147" spans="1:1" x14ac:dyDescent="0.2">
      <c r="A147" s="41"/>
    </row>
    <row r="148" spans="1:1" x14ac:dyDescent="0.2">
      <c r="A148" s="41"/>
    </row>
    <row r="149" spans="1:1" x14ac:dyDescent="0.2">
      <c r="A149" s="41"/>
    </row>
    <row r="150" spans="1:1" x14ac:dyDescent="0.2">
      <c r="A150" s="41"/>
    </row>
    <row r="151" spans="1:1" x14ac:dyDescent="0.2">
      <c r="A151" s="41"/>
    </row>
    <row r="152" spans="1:1" x14ac:dyDescent="0.2">
      <c r="A152" s="41"/>
    </row>
    <row r="153" spans="1:1" x14ac:dyDescent="0.2">
      <c r="A153" s="41"/>
    </row>
    <row r="154" spans="1:1" x14ac:dyDescent="0.2">
      <c r="A154" s="41"/>
    </row>
    <row r="155" spans="1:1" x14ac:dyDescent="0.2">
      <c r="A155" s="41"/>
    </row>
    <row r="156" spans="1:1" x14ac:dyDescent="0.2">
      <c r="A156" s="41"/>
    </row>
    <row r="157" spans="1:1" x14ac:dyDescent="0.2">
      <c r="A157" s="41"/>
    </row>
    <row r="158" spans="1:1" x14ac:dyDescent="0.2">
      <c r="A158" s="41"/>
    </row>
    <row r="159" spans="1:1" x14ac:dyDescent="0.2">
      <c r="A159" s="41"/>
    </row>
    <row r="160" spans="1:1" x14ac:dyDescent="0.2">
      <c r="A160" s="41"/>
    </row>
    <row r="161" spans="1:1" x14ac:dyDescent="0.2">
      <c r="A161" s="41"/>
    </row>
    <row r="162" spans="1:1" x14ac:dyDescent="0.2">
      <c r="A162" s="41"/>
    </row>
    <row r="163" spans="1:1" x14ac:dyDescent="0.2">
      <c r="A163" s="41"/>
    </row>
    <row r="164" spans="1:1" x14ac:dyDescent="0.2">
      <c r="A164" s="41"/>
    </row>
    <row r="165" spans="1:1" x14ac:dyDescent="0.2">
      <c r="A165" s="41"/>
    </row>
    <row r="166" spans="1:1" x14ac:dyDescent="0.2">
      <c r="A166" s="41"/>
    </row>
    <row r="167" spans="1:1" x14ac:dyDescent="0.2">
      <c r="A167" s="41"/>
    </row>
    <row r="168" spans="1:1" x14ac:dyDescent="0.2">
      <c r="A168" s="41"/>
    </row>
    <row r="169" spans="1:1" x14ac:dyDescent="0.2">
      <c r="A169" s="41"/>
    </row>
    <row r="170" spans="1:1" x14ac:dyDescent="0.2">
      <c r="A170" s="41"/>
    </row>
    <row r="171" spans="1:1" x14ac:dyDescent="0.2">
      <c r="A171" s="41"/>
    </row>
    <row r="172" spans="1:1" x14ac:dyDescent="0.2">
      <c r="A172" s="41"/>
    </row>
    <row r="173" spans="1:1" x14ac:dyDescent="0.2">
      <c r="A173" s="41"/>
    </row>
    <row r="174" spans="1:1" x14ac:dyDescent="0.2">
      <c r="A174" s="41"/>
    </row>
    <row r="175" spans="1:1" x14ac:dyDescent="0.2">
      <c r="A175" s="41"/>
    </row>
    <row r="176" spans="1:1" x14ac:dyDescent="0.2">
      <c r="A176" s="41"/>
    </row>
    <row r="177" spans="1:1" x14ac:dyDescent="0.2">
      <c r="A177" s="41"/>
    </row>
    <row r="178" spans="1:1" x14ac:dyDescent="0.2">
      <c r="A178" s="41"/>
    </row>
    <row r="179" spans="1:1" x14ac:dyDescent="0.2">
      <c r="A179" s="41"/>
    </row>
    <row r="180" spans="1:1" x14ac:dyDescent="0.2">
      <c r="A180" s="41"/>
    </row>
    <row r="181" spans="1:1" x14ac:dyDescent="0.2">
      <c r="A181" s="41"/>
    </row>
    <row r="182" spans="1:1" x14ac:dyDescent="0.2">
      <c r="A182" s="41"/>
    </row>
    <row r="183" spans="1:1" x14ac:dyDescent="0.2">
      <c r="A183" s="41"/>
    </row>
    <row r="184" spans="1:1" x14ac:dyDescent="0.2">
      <c r="A184" s="41"/>
    </row>
    <row r="185" spans="1:1" x14ac:dyDescent="0.2">
      <c r="A185" s="41"/>
    </row>
    <row r="186" spans="1:1" x14ac:dyDescent="0.2">
      <c r="A186" s="41"/>
    </row>
    <row r="187" spans="1:1" x14ac:dyDescent="0.2">
      <c r="A187" s="41"/>
    </row>
    <row r="188" spans="1:1" x14ac:dyDescent="0.2">
      <c r="A188" s="41"/>
    </row>
    <row r="189" spans="1:1" x14ac:dyDescent="0.2">
      <c r="A189" s="41"/>
    </row>
    <row r="190" spans="1:1" x14ac:dyDescent="0.2">
      <c r="A190" s="41"/>
    </row>
    <row r="191" spans="1:1" x14ac:dyDescent="0.2">
      <c r="A191" s="41"/>
    </row>
    <row r="192" spans="1:1" x14ac:dyDescent="0.2">
      <c r="A192" s="41"/>
    </row>
    <row r="193" spans="1:1" x14ac:dyDescent="0.2">
      <c r="A193" s="41"/>
    </row>
    <row r="194" spans="1:1" x14ac:dyDescent="0.2">
      <c r="A194" s="41"/>
    </row>
    <row r="195" spans="1:1" x14ac:dyDescent="0.2">
      <c r="A195" s="41"/>
    </row>
    <row r="196" spans="1:1" x14ac:dyDescent="0.2">
      <c r="A196" s="41"/>
    </row>
    <row r="197" spans="1:1" x14ac:dyDescent="0.2">
      <c r="A197" s="41"/>
    </row>
    <row r="198" spans="1:1" x14ac:dyDescent="0.2">
      <c r="A198" s="41"/>
    </row>
    <row r="199" spans="1:1" x14ac:dyDescent="0.2">
      <c r="A199" s="41"/>
    </row>
    <row r="200" spans="1:1" x14ac:dyDescent="0.2">
      <c r="A200" s="41"/>
    </row>
    <row r="201" spans="1:1" x14ac:dyDescent="0.2">
      <c r="A201" s="41"/>
    </row>
    <row r="202" spans="1:1" x14ac:dyDescent="0.2">
      <c r="A202" s="41"/>
    </row>
    <row r="203" spans="1:1" x14ac:dyDescent="0.2">
      <c r="A203" s="41"/>
    </row>
    <row r="204" spans="1:1" x14ac:dyDescent="0.2">
      <c r="A204" s="41"/>
    </row>
    <row r="205" spans="1:1" x14ac:dyDescent="0.2">
      <c r="A205" s="41"/>
    </row>
    <row r="206" spans="1:1" x14ac:dyDescent="0.2">
      <c r="A206" s="41"/>
    </row>
    <row r="207" spans="1:1" x14ac:dyDescent="0.2">
      <c r="A207" s="41"/>
    </row>
    <row r="208" spans="1:1" x14ac:dyDescent="0.2">
      <c r="A208" s="41"/>
    </row>
    <row r="209" spans="1:1" x14ac:dyDescent="0.2">
      <c r="A209" s="41"/>
    </row>
    <row r="210" spans="1:1" x14ac:dyDescent="0.2">
      <c r="A210" s="41"/>
    </row>
    <row r="211" spans="1:1" x14ac:dyDescent="0.2">
      <c r="A211" s="41"/>
    </row>
    <row r="212" spans="1:1" x14ac:dyDescent="0.2">
      <c r="A212" s="41"/>
    </row>
  </sheetData>
  <mergeCells count="9">
    <mergeCell ref="C8:C13"/>
    <mergeCell ref="C16:C21"/>
    <mergeCell ref="C24:C29"/>
    <mergeCell ref="G4:G5"/>
    <mergeCell ref="I4:I5"/>
    <mergeCell ref="K4:K5"/>
    <mergeCell ref="M4:M5"/>
    <mergeCell ref="O4:O5"/>
    <mergeCell ref="Q6:Q7"/>
  </mergeCells>
  <pageMargins left="0.78740157480314965" right="0.78740157480314965" top="0.78740157480314965" bottom="0.78740157480314965" header="0.51181102362204722" footer="0.51181102362204722"/>
  <pageSetup paperSize="9" orientation="landscape" blackAndWhite="1" horizontalDpi="300" verticalDpi="300"/>
  <headerFooter alignWithMargins="0">
    <oddFooter>&amp;L&amp;8Quantifizierung von Produktionsverfahren: Marktfruchtbau&amp;R&amp;P</oddFooter>
  </headerFooter>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F1a Fertilizing</vt:lpstr>
      <vt:lpstr>'F1a Fertilizing'!Print_Area</vt:lpstr>
    </vt:vector>
  </TitlesOfParts>
  <Company>HSWT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${UNAME}</dc:creator>
  <cp:lastModifiedBy>${UNAME}</cp:lastModifiedBy>
  <dcterms:created xsi:type="dcterms:W3CDTF">2019-08-07T10:03:42Z</dcterms:created>
  <dcterms:modified xsi:type="dcterms:W3CDTF">2019-08-07T10:04:48Z</dcterms:modified>
</cp:coreProperties>
</file>